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6.25\"/>
    </mc:Choice>
  </mc:AlternateContent>
  <xr:revisionPtr revIDLastSave="0" documentId="13_ncr:1_{22E0CF2A-99E3-4852-991D-E2BF771F560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THỰC ĐƠN TUẦN LẺ " sheetId="10" r:id="rId1"/>
    <sheet name="THỨ 2-lẻ" sheetId="7" r:id="rId2"/>
    <sheet name="THỨ 3-lẻ" sheetId="2" r:id="rId3"/>
    <sheet name="THỨ 4-lẻ" sheetId="3" r:id="rId4"/>
    <sheet name="THỨ 5-lẻ" sheetId="4" r:id="rId5"/>
    <sheet name="THỨ 6-lẻ" sheetId="5" r:id="rId6"/>
    <sheet name="THỨ 7-lẻ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7" l="1"/>
  <c r="L25" i="7"/>
  <c r="L11" i="7"/>
  <c r="L12" i="7"/>
  <c r="L13" i="7"/>
  <c r="L15" i="7"/>
  <c r="L16" i="7"/>
  <c r="L17" i="7"/>
  <c r="L20" i="7"/>
  <c r="L21" i="7"/>
  <c r="L22" i="7"/>
  <c r="L23" i="7"/>
  <c r="L24" i="7"/>
  <c r="L9" i="7"/>
  <c r="K19" i="7"/>
  <c r="L19" i="7" s="1"/>
  <c r="K18" i="7"/>
  <c r="L18" i="7" s="1"/>
  <c r="K17" i="7"/>
  <c r="K14" i="7"/>
  <c r="L14" i="7" s="1"/>
  <c r="K13" i="7"/>
  <c r="K12" i="7"/>
  <c r="K10" i="7"/>
  <c r="L10" i="7" s="1"/>
  <c r="L8" i="7"/>
  <c r="F22" i="7" l="1"/>
  <c r="H22" i="7" s="1"/>
  <c r="F9" i="7"/>
  <c r="H9" i="7" s="1"/>
  <c r="F22" i="2"/>
  <c r="F24" i="7"/>
  <c r="H24" i="7" s="1"/>
  <c r="F25" i="3"/>
  <c r="H25" i="3" s="1"/>
  <c r="F26" i="3"/>
  <c r="H26" i="3" s="1"/>
  <c r="F27" i="3"/>
  <c r="H27" i="3" s="1"/>
  <c r="F9" i="4"/>
  <c r="H9" i="4" s="1"/>
  <c r="F9" i="6"/>
  <c r="H9" i="6" s="1"/>
  <c r="F18" i="5"/>
  <c r="H18" i="5" s="1"/>
  <c r="F22" i="6"/>
  <c r="H22" i="6" s="1"/>
  <c r="F10" i="7"/>
  <c r="H10" i="7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3" i="7"/>
  <c r="H23" i="7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9" i="3"/>
  <c r="H9" i="3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H25" i="5"/>
  <c r="F9" i="5"/>
  <c r="H9" i="5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H22" i="2"/>
  <c r="F9" i="2"/>
  <c r="H9" i="2" s="1"/>
  <c r="H25" i="7" l="1"/>
  <c r="H27" i="4"/>
  <c r="H28" i="5"/>
  <c r="H26" i="6"/>
  <c r="H28" i="3"/>
  <c r="H27" i="2"/>
</calcChain>
</file>

<file path=xl/sharedStrings.xml><?xml version="1.0" encoding="utf-8"?>
<sst xmlns="http://schemas.openxmlformats.org/spreadsheetml/2006/main" count="335" uniqueCount="131">
  <si>
    <t>Bột canh hải châu</t>
  </si>
  <si>
    <t>Kg</t>
  </si>
  <si>
    <t>Dầu ăn</t>
  </si>
  <si>
    <t>Lít</t>
  </si>
  <si>
    <t>Gạo tẻ thơm</t>
  </si>
  <si>
    <t>Hành khô</t>
  </si>
  <si>
    <t>Hành lá (hành hoa)</t>
  </si>
  <si>
    <t>Hạt nêm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</si>
  <si>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</si>
  <si>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</si>
  <si>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</si>
  <si>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</si>
  <si>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</si>
  <si>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</si>
  <si>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</si>
  <si>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</si>
  <si>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</si>
  <si>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</si>
  <si>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</si>
  <si>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Đậu Phụ</t>
  </si>
  <si>
    <t>Gạo nếp</t>
  </si>
  <si>
    <t>Ngao</t>
  </si>
  <si>
    <t>Rau mùi tàu</t>
  </si>
  <si>
    <t>Gừng tươi</t>
  </si>
  <si>
    <t>Khoai tây</t>
  </si>
  <si>
    <t>Bí đao (bí xanh)</t>
  </si>
  <si>
    <t>Su su</t>
  </si>
  <si>
    <t>Thịt bò</t>
  </si>
  <si>
    <t>Hộp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</si>
  <si>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</si>
  <si>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</si>
  <si>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</si>
  <si>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</si>
  <si>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</si>
  <si>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THỰC ĐƠN TUẦN LẺ NĂM HỌC 2024 - 2025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</si>
  <si>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</si>
  <si>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</si>
  <si>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</si>
  <si>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</si>
  <si>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</si>
  <si>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</si>
  <si>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</si>
  <si>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Thịt gà xào gừng, xả</t>
  </si>
  <si>
    <t>Ruốc cá</t>
  </si>
  <si>
    <t>Vịt om</t>
  </si>
  <si>
    <t>Thịt kho trứng cút</t>
  </si>
  <si>
    <t>Thịt, đậu sốt cà chua</t>
  </si>
  <si>
    <t>Tôm rang thịt</t>
  </si>
  <si>
    <t>Canh bí nấu xương gà</t>
  </si>
  <si>
    <t>Canh cá nấu chua</t>
  </si>
  <si>
    <t>Canh khoai tây nấu xương vịt</t>
  </si>
  <si>
    <t>Canh rau bắp cải nấu thịt</t>
  </si>
  <si>
    <t>Canh ngao nấu chua</t>
  </si>
  <si>
    <t>Canh bầu nấu tôm</t>
  </si>
  <si>
    <t>Su su xào thịt bò</t>
  </si>
  <si>
    <t>Bắp cải xào thịt</t>
  </si>
  <si>
    <t>Bữa chiều</t>
  </si>
  <si>
    <t xml:space="preserve">Cháo vịt </t>
  </si>
  <si>
    <t xml:space="preserve">Mỳ gà </t>
  </si>
  <si>
    <t>Xôi ngô + Ruốc thịt</t>
  </si>
  <si>
    <t xml:space="preserve">Bánh mỳ Sandwich </t>
  </si>
  <si>
    <t>Cháo gà</t>
  </si>
  <si>
    <t>Sữa chua</t>
  </si>
  <si>
    <t>Phó HT phụ trách</t>
  </si>
  <si>
    <t>Hiệu trưởng</t>
  </si>
  <si>
    <t>Đào Thị Thiết</t>
  </si>
  <si>
    <t>Lê Thị Thọ</t>
  </si>
  <si>
    <t>ĐỊNH LƯỢNG MUA THỰC PHẨM THỨ 2 TUẦN LẺ - MÙA HÈ - 1 suất ăn: 20.000Đ</t>
  </si>
  <si>
    <t>Thịt gà xào/rang</t>
  </si>
  <si>
    <t>Cháo vịt</t>
  </si>
  <si>
    <t>Bánh mì chà bông + Chuối tiêu (Thanh Long)</t>
  </si>
  <si>
    <t>Thịt vịt om gừng xả</t>
  </si>
  <si>
    <t xml:space="preserve">Canh khoai tây nấu xương vịt </t>
  </si>
  <si>
    <t>Mì nấu thịt gà</t>
  </si>
  <si>
    <t xml:space="preserve">Canh rau bắp cải nấu thịt </t>
  </si>
  <si>
    <t>Xôi ngô + Thịt băm</t>
  </si>
  <si>
    <t>Thịt, đậu xốt cà chua</t>
  </si>
  <si>
    <t>Bánh mì Sanwich + Sữa chua</t>
  </si>
  <si>
    <t>Cháo nấu thịt gà</t>
  </si>
  <si>
    <t>Bột canh</t>
  </si>
  <si>
    <t>Cà rốt (củ đỏ, vàng)</t>
  </si>
  <si>
    <t>Mì chính</t>
  </si>
  <si>
    <t>Nước mắm cá</t>
  </si>
  <si>
    <t>Thịt gà công nghiệp (bỏ chân, cổ, cánh)</t>
  </si>
  <si>
    <t>thịt vịt (bỏ chân, cổ, cánh)</t>
  </si>
  <si>
    <t>Xương lợn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</si>
  <si>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</si>
  <si>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</si>
  <si>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</si>
  <si>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</si>
  <si>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</si>
  <si>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</si>
  <si>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</si>
  <si>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</si>
  <si>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</si>
  <si>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Trứng cút</t>
  </si>
  <si>
    <t>Bánh mì Sandwich (Bánh mì lát)</t>
  </si>
  <si>
    <t>Miếng</t>
  </si>
  <si>
    <t>Dầu ăn Neptune 5L</t>
  </si>
  <si>
    <t>Quả dứa</t>
  </si>
  <si>
    <t>Sữa chua Vinamilk (có đường)</t>
  </si>
  <si>
    <t>Bầu</t>
  </si>
  <si>
    <t>Tôm lớp</t>
  </si>
  <si>
    <t>Xương sườn lợn</t>
  </si>
  <si>
    <t xml:space="preserve">Hạt nêm </t>
  </si>
  <si>
    <t>ĐỊNH LƯỢNG MUA THỰC PHẨM THỨ 6 TUẦN LẺ - 1 suất ăn: 20.000đ</t>
  </si>
  <si>
    <t>ĐỊNH LƯỢNG MUA THỰC PHẨM THỨ 7 TUẦN LẺ - 1 suất ăn: 20.000đ</t>
  </si>
  <si>
    <t>ĐỊNH LƯỢNG MUA THỰC PHẨM THỨ 4 TUẦN LẺ - 1 suất ăn: 20.000đ</t>
  </si>
  <si>
    <t>Cá trắm cỏ</t>
  </si>
  <si>
    <t>Me chua</t>
  </si>
  <si>
    <t>Nước mắm Cát Hải</t>
  </si>
  <si>
    <t>Rau thì là</t>
  </si>
  <si>
    <t>ĐỊNH LƯỢNG MUA THỰC PHẨM THỨ 3 TUẦN LẺ -  1 suất ăn: 20.000đ</t>
  </si>
  <si>
    <t xml:space="preserve">Định lượng 1 trẻ </t>
  </si>
  <si>
    <t>Gừng tươi, củ sả</t>
  </si>
  <si>
    <t>ĐỊNH LƯỢNG MUA THỰC PHẨM THỨ 5 TUẦN LẺ - 1 suất ăn: 20.000đ</t>
  </si>
  <si>
    <t>Nước mắm cát hải</t>
  </si>
  <si>
    <t>Nước mắm hải châu</t>
  </si>
  <si>
    <t>Bí ngô non xào thịt</t>
  </si>
  <si>
    <t>Bí ngô non</t>
  </si>
  <si>
    <t>Bí ngô xào</t>
  </si>
  <si>
    <t>Chuối tiêu (Thanh Long)</t>
  </si>
  <si>
    <t>Chuối (Thanh Long)</t>
  </si>
  <si>
    <t>Củ nghệ</t>
  </si>
  <si>
    <t>Bánh mì sandwich</t>
  </si>
  <si>
    <t>Lát</t>
  </si>
  <si>
    <t>Bánh mỳ sandwich</t>
  </si>
  <si>
    <t>Thực xuất 9/6</t>
  </si>
  <si>
    <t>Thực chi</t>
  </si>
  <si>
    <t>Dư /âm</t>
  </si>
  <si>
    <t>THÁNG 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</si>
</sst>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6" fillId="0" borderId="0"/>
    <xf numFmtId="0" fontId="18" fillId="0" borderId="0" applyFill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26" xfId="2" applyFont="1" applyFill="1" applyBorder="1" applyAlignment="1" applyProtection="1">
      <alignment horizontal="left" vertical="top" wrapText="1"/>
    </xf>
    <xf numFmtId="0" fontId="17" fillId="0" borderId="26" xfId="2" applyFont="1" applyFill="1" applyBorder="1" applyAlignment="1" applyProtection="1">
      <alignment horizontal="center" vertical="top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left"/>
    </xf>
    <xf numFmtId="0" fontId="2" fillId="4" borderId="18" xfId="0" applyFont="1" applyFill="1" applyBorder="1"/>
    <xf numFmtId="0" fontId="19" fillId="4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left" vertical="center"/>
    </xf>
    <xf numFmtId="3" fontId="20" fillId="4" borderId="0" xfId="0" applyNumberFormat="1" applyFont="1" applyFill="1" applyAlignment="1">
      <alignment horizontal="left" vertical="center"/>
    </xf>
    <xf numFmtId="166" fontId="11" fillId="7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2" fontId="11" fillId="7" borderId="0" xfId="1" applyNumberFormat="1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</cellXfs>
  <cellStyles count="3">
    <cellStyle name="Normal" xfId="0" builtinId="0"/>
    <cellStyle name="Normal 2" xfId="2" xr:uid="{15F2B4EB-0453-4654-AA81-4F5364530327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51" zoomScaleNormal="51" workbookViewId="0">
      <selection activeCell="O10" sqref="O10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121" t="s">
        <v>32</v>
      </c>
      <c r="B1" s="121"/>
      <c r="C1" s="121"/>
    </row>
    <row r="2" spans="1:248" ht="27" customHeight="1" x14ac:dyDescent="0.4">
      <c r="A2" s="121" t="s">
        <v>33</v>
      </c>
      <c r="B2" s="121"/>
      <c r="C2" s="121"/>
      <c r="D2" s="63"/>
      <c r="E2" s="63"/>
      <c r="F2" s="63"/>
    </row>
    <row r="3" spans="1:248" ht="26.5" customHeight="1" x14ac:dyDescent="0.4">
      <c r="A3" s="122" t="s">
        <v>34</v>
      </c>
      <c r="B3" s="122"/>
      <c r="C3" s="122"/>
      <c r="D3" s="122"/>
      <c r="E3" s="122"/>
      <c r="F3" s="122"/>
    </row>
    <row r="4" spans="1:248" ht="18.5" thickBot="1" x14ac:dyDescent="0.45">
      <c r="A4" s="123" t="s">
        <v>130</v>
      </c>
      <c r="B4" s="123"/>
      <c r="C4" s="123"/>
      <c r="D4" s="123"/>
      <c r="E4" s="123"/>
      <c r="F4" s="123"/>
      <c r="G4" s="63"/>
    </row>
    <row r="5" spans="1:248" s="68" customFormat="1" ht="39" customHeight="1" thickTop="1" x14ac:dyDescent="0.35">
      <c r="A5" s="64" t="s">
        <v>35</v>
      </c>
      <c r="B5" s="65" t="s">
        <v>36</v>
      </c>
      <c r="C5" s="65" t="s">
        <v>37</v>
      </c>
      <c r="D5" s="65" t="s">
        <v>38</v>
      </c>
      <c r="E5" s="65" t="s">
        <v>39</v>
      </c>
      <c r="F5" s="66" t="s">
        <v>40</v>
      </c>
      <c r="G5" s="67"/>
    </row>
    <row r="6" spans="1:248" s="68" customFormat="1" ht="39" customHeight="1" x14ac:dyDescent="0.35">
      <c r="A6" s="124" t="s">
        <v>41</v>
      </c>
      <c r="B6" s="125"/>
      <c r="C6" s="125"/>
      <c r="D6" s="125"/>
      <c r="E6" s="125"/>
      <c r="F6" s="126"/>
      <c r="G6" s="67"/>
    </row>
    <row r="7" spans="1:248" s="72" customFormat="1" ht="39" customHeight="1" x14ac:dyDescent="0.35">
      <c r="A7" s="69" t="s">
        <v>11</v>
      </c>
      <c r="B7" s="70" t="s">
        <v>11</v>
      </c>
      <c r="C7" s="70" t="s">
        <v>11</v>
      </c>
      <c r="D7" s="70" t="s">
        <v>11</v>
      </c>
      <c r="E7" s="70" t="s">
        <v>11</v>
      </c>
      <c r="F7" s="71" t="s">
        <v>11</v>
      </c>
    </row>
    <row r="8" spans="1:248" s="68" customFormat="1" ht="39" customHeight="1" x14ac:dyDescent="0.35">
      <c r="A8" s="73" t="s">
        <v>42</v>
      </c>
      <c r="B8" s="74" t="s">
        <v>43</v>
      </c>
      <c r="C8" s="74" t="s">
        <v>44</v>
      </c>
      <c r="D8" s="74" t="s">
        <v>45</v>
      </c>
      <c r="E8" s="74" t="s">
        <v>46</v>
      </c>
      <c r="F8" s="75" t="s">
        <v>47</v>
      </c>
      <c r="G8" s="76"/>
    </row>
    <row r="9" spans="1:248" s="68" customFormat="1" ht="39" customHeight="1" x14ac:dyDescent="0.35">
      <c r="A9" s="73" t="s">
        <v>48</v>
      </c>
      <c r="B9" s="74" t="s">
        <v>49</v>
      </c>
      <c r="C9" s="74" t="s">
        <v>50</v>
      </c>
      <c r="D9" s="74" t="s">
        <v>51</v>
      </c>
      <c r="E9" s="74" t="s">
        <v>52</v>
      </c>
      <c r="F9" s="75" t="s">
        <v>53</v>
      </c>
      <c r="G9" s="76"/>
    </row>
    <row r="10" spans="1:248" s="68" customFormat="1" ht="39" customHeight="1" x14ac:dyDescent="0.35">
      <c r="A10" s="77" t="s">
        <v>54</v>
      </c>
      <c r="B10" s="74"/>
      <c r="C10" s="78" t="s">
        <v>118</v>
      </c>
      <c r="D10" s="74"/>
      <c r="E10" s="78" t="s">
        <v>55</v>
      </c>
      <c r="F10" s="79"/>
      <c r="G10" s="76"/>
    </row>
    <row r="11" spans="1:248" s="68" customFormat="1" ht="39" customHeight="1" x14ac:dyDescent="0.35">
      <c r="A11" s="127" t="s">
        <v>56</v>
      </c>
      <c r="B11" s="128"/>
      <c r="C11" s="129"/>
      <c r="D11" s="129"/>
      <c r="E11" s="129"/>
      <c r="F11" s="13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</row>
    <row r="12" spans="1:248" s="68" customFormat="1" ht="39" customHeight="1" x14ac:dyDescent="0.35">
      <c r="A12" s="81" t="s">
        <v>57</v>
      </c>
      <c r="B12" s="82" t="s">
        <v>126</v>
      </c>
      <c r="C12" s="83" t="s">
        <v>58</v>
      </c>
      <c r="D12" s="83" t="s">
        <v>59</v>
      </c>
      <c r="E12" s="82" t="s">
        <v>60</v>
      </c>
      <c r="F12" s="84" t="s">
        <v>61</v>
      </c>
      <c r="G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</row>
    <row r="13" spans="1:248" s="68" customFormat="1" ht="44.5" customHeight="1" thickBot="1" x14ac:dyDescent="0.4">
      <c r="A13" s="85"/>
      <c r="B13" s="86" t="s">
        <v>122</v>
      </c>
      <c r="C13" s="87"/>
      <c r="D13" s="87"/>
      <c r="E13" s="88" t="s">
        <v>62</v>
      </c>
      <c r="F13" s="89"/>
      <c r="G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</row>
    <row r="14" spans="1:248" ht="25.5" customHeight="1" thickTop="1" x14ac:dyDescent="0.4">
      <c r="A14" s="90" t="s">
        <v>63</v>
      </c>
      <c r="B14" s="90"/>
      <c r="C14" s="131"/>
      <c r="D14" s="131"/>
      <c r="E14" s="91"/>
      <c r="F14" s="92" t="s">
        <v>64</v>
      </c>
      <c r="G14" s="93"/>
    </row>
    <row r="15" spans="1:248" x14ac:dyDescent="0.4">
      <c r="A15" s="94"/>
      <c r="B15" s="94"/>
      <c r="C15" s="94"/>
      <c r="D15" s="95"/>
      <c r="F15" s="92"/>
      <c r="G15" s="92"/>
    </row>
    <row r="16" spans="1:248" x14ac:dyDescent="0.4">
      <c r="A16" s="94"/>
      <c r="B16" s="96"/>
      <c r="C16" s="97"/>
      <c r="D16" s="95"/>
      <c r="F16" s="92"/>
      <c r="G16" s="92"/>
    </row>
    <row r="17" spans="1:7" x14ac:dyDescent="0.4">
      <c r="A17" s="94" t="s">
        <v>65</v>
      </c>
      <c r="B17" s="80"/>
      <c r="C17" s="80"/>
      <c r="D17" s="95"/>
      <c r="E17" s="98"/>
      <c r="F17" s="92" t="s">
        <v>66</v>
      </c>
      <c r="G17" s="92"/>
    </row>
    <row r="18" spans="1:7" x14ac:dyDescent="0.4">
      <c r="A18" s="94"/>
      <c r="B18" s="94"/>
      <c r="C18" s="94"/>
      <c r="D18" s="95"/>
      <c r="E18" s="98"/>
      <c r="F18" s="92"/>
      <c r="G18" s="92"/>
    </row>
    <row r="19" spans="1:7" x14ac:dyDescent="0.4">
      <c r="A19" s="94"/>
      <c r="B19" s="94"/>
      <c r="C19" s="120"/>
      <c r="D19" s="120"/>
      <c r="E19" s="99"/>
      <c r="F19" s="92"/>
      <c r="G19" s="93"/>
    </row>
  </sheetData>
  <mergeCells count="8">
    <mergeCell ref="C19:D19"/>
    <mergeCell ref="A1:C1"/>
    <mergeCell ref="A2:C2"/>
    <mergeCell ref="A3:F3"/>
    <mergeCell ref="A4:F4"/>
    <mergeCell ref="A6:F6"/>
    <mergeCell ref="A11:F11"/>
    <mergeCell ref="C14:D14"/>
  </mergeCells>
  <pageMargins left="0.24" right="0.16" top="0.36" bottom="0.3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63"/>
  <sheetViews>
    <sheetView topLeftCell="A4" zoomScale="75" zoomScaleNormal="75" workbookViewId="0">
      <selection activeCell="P22" sqref="P22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1" width="8.7265625" style="2"/>
    <col min="12" max="12" width="10.90625" style="2" customWidth="1"/>
    <col min="13" max="16384" width="8.7265625" style="2"/>
  </cols>
  <sheetData>
    <row r="1" spans="1:12" ht="21" customHeight="1" x14ac:dyDescent="0.35">
      <c r="A1" s="135" t="s">
        <v>67</v>
      </c>
      <c r="B1" s="135"/>
      <c r="C1" s="135"/>
      <c r="D1" s="135"/>
      <c r="E1" s="135"/>
      <c r="F1" s="135"/>
      <c r="G1" s="135"/>
      <c r="H1" s="135"/>
    </row>
    <row r="2" spans="1:12" ht="21" customHeight="1" x14ac:dyDescent="0.35">
      <c r="A2" s="106"/>
      <c r="B2" s="107"/>
      <c r="C2" s="107"/>
      <c r="D2" s="107"/>
      <c r="E2" s="107"/>
      <c r="F2" s="107"/>
      <c r="G2" s="107"/>
      <c r="H2" s="107"/>
    </row>
    <row r="3" spans="1:12" s="20" customFormat="1" ht="21" customHeight="1" x14ac:dyDescent="0.35">
      <c r="A3" s="148" t="s">
        <v>12</v>
      </c>
      <c r="B3" s="136" t="s">
        <v>11</v>
      </c>
      <c r="C3" s="137"/>
      <c r="D3" s="137"/>
      <c r="E3" s="137"/>
      <c r="F3" s="137"/>
      <c r="G3" s="137"/>
      <c r="H3" s="138"/>
    </row>
    <row r="4" spans="1:12" s="20" customFormat="1" ht="21" customHeight="1" x14ac:dyDescent="0.35">
      <c r="A4" s="148"/>
      <c r="B4" s="139" t="s">
        <v>68</v>
      </c>
      <c r="C4" s="140"/>
      <c r="D4" s="140"/>
      <c r="E4" s="140"/>
      <c r="F4" s="140"/>
      <c r="G4" s="140"/>
      <c r="H4" s="141"/>
    </row>
    <row r="5" spans="1:12" s="20" customFormat="1" ht="21" customHeight="1" x14ac:dyDescent="0.35">
      <c r="A5" s="148"/>
      <c r="B5" s="149" t="s">
        <v>48</v>
      </c>
      <c r="C5" s="150"/>
      <c r="D5" s="150"/>
      <c r="E5" s="150"/>
      <c r="F5" s="150"/>
      <c r="G5" s="150"/>
      <c r="H5" s="151"/>
    </row>
    <row r="6" spans="1:12" s="20" customFormat="1" ht="21" customHeight="1" x14ac:dyDescent="0.35">
      <c r="A6" s="148"/>
      <c r="B6" s="142" t="s">
        <v>54</v>
      </c>
      <c r="C6" s="143"/>
      <c r="D6" s="143"/>
      <c r="E6" s="143"/>
      <c r="F6" s="143"/>
      <c r="G6" s="143"/>
      <c r="H6" s="144"/>
    </row>
    <row r="7" spans="1:12" s="22" customFormat="1" ht="21" customHeight="1" x14ac:dyDescent="0.35">
      <c r="A7" s="21" t="s">
        <v>13</v>
      </c>
      <c r="B7" s="145" t="s">
        <v>69</v>
      </c>
      <c r="C7" s="146"/>
      <c r="D7" s="146"/>
      <c r="E7" s="146"/>
      <c r="F7" s="146"/>
      <c r="G7" s="146"/>
      <c r="H7" s="147"/>
      <c r="K7" s="132" t="s">
        <v>127</v>
      </c>
      <c r="L7" s="132"/>
    </row>
    <row r="8" spans="1:12" s="10" customFormat="1" ht="37" customHeight="1" x14ac:dyDescent="0.3">
      <c r="A8" s="8" t="s">
        <v>14</v>
      </c>
      <c r="B8" s="8" t="s">
        <v>15</v>
      </c>
      <c r="C8" s="8" t="s">
        <v>16</v>
      </c>
      <c r="D8" s="8" t="s">
        <v>113</v>
      </c>
      <c r="E8" s="14" t="s">
        <v>30</v>
      </c>
      <c r="F8" s="23" t="s">
        <v>31</v>
      </c>
      <c r="G8" s="8" t="s">
        <v>17</v>
      </c>
      <c r="H8" s="8" t="s">
        <v>18</v>
      </c>
      <c r="K8" s="10">
        <v>270</v>
      </c>
      <c r="L8" s="113">
        <f>K8*20000</f>
        <v>5400000</v>
      </c>
    </row>
    <row r="9" spans="1:12" ht="30.5" customHeight="1" x14ac:dyDescent="0.35">
      <c r="A9" s="4">
        <v>1</v>
      </c>
      <c r="B9" s="100" t="s">
        <v>25</v>
      </c>
      <c r="C9" s="101" t="s">
        <v>1</v>
      </c>
      <c r="D9" s="4">
        <v>0.04</v>
      </c>
      <c r="E9" s="15">
        <v>1</v>
      </c>
      <c r="F9" s="24">
        <f>D9*E9</f>
        <v>0.04</v>
      </c>
      <c r="G9" s="5">
        <v>25000</v>
      </c>
      <c r="H9" s="5">
        <f t="shared" ref="H9:H24" si="0">F9*G9</f>
        <v>1000</v>
      </c>
      <c r="K9" s="2">
        <v>13.5</v>
      </c>
      <c r="L9" s="114">
        <f>K9*G9</f>
        <v>337500</v>
      </c>
    </row>
    <row r="10" spans="1:12" ht="30.5" customHeight="1" x14ac:dyDescent="0.35">
      <c r="A10" s="4">
        <v>2</v>
      </c>
      <c r="B10" s="100" t="s">
        <v>79</v>
      </c>
      <c r="C10" s="101" t="s">
        <v>1</v>
      </c>
      <c r="D10" s="4">
        <v>1E-3</v>
      </c>
      <c r="E10" s="15">
        <v>1</v>
      </c>
      <c r="F10" s="24">
        <f t="shared" ref="F10:F24" si="1">D10*E10</f>
        <v>1E-3</v>
      </c>
      <c r="G10" s="5">
        <v>54000</v>
      </c>
      <c r="H10" s="5">
        <f t="shared" si="0"/>
        <v>54</v>
      </c>
      <c r="K10" s="2">
        <f>F10*K8</f>
        <v>0.27</v>
      </c>
      <c r="L10" s="114">
        <f t="shared" ref="L10:L24" si="2">K10*G10</f>
        <v>14580.000000000002</v>
      </c>
    </row>
    <row r="11" spans="1:12" ht="30.5" customHeight="1" x14ac:dyDescent="0.35">
      <c r="A11" s="4">
        <v>3</v>
      </c>
      <c r="B11" s="100" t="s">
        <v>80</v>
      </c>
      <c r="C11" s="101" t="s">
        <v>1</v>
      </c>
      <c r="D11" s="4">
        <v>6.0000000000000001E-3</v>
      </c>
      <c r="E11" s="15">
        <v>1</v>
      </c>
      <c r="F11" s="24">
        <f t="shared" si="1"/>
        <v>6.0000000000000001E-3</v>
      </c>
      <c r="G11" s="5">
        <v>25000</v>
      </c>
      <c r="H11" s="5">
        <f t="shared" si="0"/>
        <v>150</v>
      </c>
      <c r="K11" s="2">
        <v>1</v>
      </c>
      <c r="L11" s="114">
        <f t="shared" si="2"/>
        <v>25000</v>
      </c>
    </row>
    <row r="12" spans="1:12" ht="30.5" customHeight="1" x14ac:dyDescent="0.35">
      <c r="A12" s="4">
        <v>4</v>
      </c>
      <c r="B12" s="100" t="s">
        <v>2</v>
      </c>
      <c r="C12" s="101" t="s">
        <v>3</v>
      </c>
      <c r="D12" s="4">
        <v>7.0000000000000001E-3</v>
      </c>
      <c r="E12" s="15">
        <v>1</v>
      </c>
      <c r="F12" s="24">
        <f t="shared" si="1"/>
        <v>7.0000000000000001E-3</v>
      </c>
      <c r="G12" s="5">
        <v>75600</v>
      </c>
      <c r="H12" s="5">
        <f t="shared" si="0"/>
        <v>529.20000000000005</v>
      </c>
      <c r="K12" s="2">
        <f>F12*K8</f>
        <v>1.8900000000000001</v>
      </c>
      <c r="L12" s="114">
        <f t="shared" si="2"/>
        <v>142884</v>
      </c>
    </row>
    <row r="13" spans="1:12" ht="30.5" customHeight="1" x14ac:dyDescent="0.35">
      <c r="A13" s="4">
        <v>5</v>
      </c>
      <c r="B13" s="100" t="s">
        <v>20</v>
      </c>
      <c r="C13" s="101" t="s">
        <v>1</v>
      </c>
      <c r="D13" s="4">
        <v>0.01</v>
      </c>
      <c r="E13" s="15">
        <v>1</v>
      </c>
      <c r="F13" s="24">
        <f t="shared" si="1"/>
        <v>0.01</v>
      </c>
      <c r="G13" s="5">
        <v>28000</v>
      </c>
      <c r="H13" s="5">
        <f t="shared" si="0"/>
        <v>280</v>
      </c>
      <c r="K13" s="2">
        <f>F13*K8</f>
        <v>2.7</v>
      </c>
      <c r="L13" s="114">
        <f t="shared" si="2"/>
        <v>75600</v>
      </c>
    </row>
    <row r="14" spans="1:12" ht="30.5" customHeight="1" x14ac:dyDescent="0.35">
      <c r="A14" s="4">
        <v>6</v>
      </c>
      <c r="B14" s="100" t="s">
        <v>4</v>
      </c>
      <c r="C14" s="101" t="s">
        <v>1</v>
      </c>
      <c r="D14" s="4">
        <v>0.11</v>
      </c>
      <c r="E14" s="15">
        <v>1</v>
      </c>
      <c r="F14" s="24">
        <f t="shared" si="1"/>
        <v>0.11</v>
      </c>
      <c r="G14" s="5">
        <v>21000</v>
      </c>
      <c r="H14" s="5">
        <f t="shared" si="0"/>
        <v>2310</v>
      </c>
      <c r="K14" s="2">
        <f>F14*K8</f>
        <v>29.7</v>
      </c>
      <c r="L14" s="114">
        <f t="shared" si="2"/>
        <v>623700</v>
      </c>
    </row>
    <row r="15" spans="1:12" ht="30.5" customHeight="1" x14ac:dyDescent="0.35">
      <c r="A15" s="4">
        <v>7</v>
      </c>
      <c r="B15" s="100" t="s">
        <v>114</v>
      </c>
      <c r="C15" s="101" t="s">
        <v>1</v>
      </c>
      <c r="D15" s="4">
        <v>4.0000000000000002E-4</v>
      </c>
      <c r="E15" s="15">
        <v>1</v>
      </c>
      <c r="F15" s="24">
        <f t="shared" si="1"/>
        <v>4.0000000000000002E-4</v>
      </c>
      <c r="G15" s="5">
        <v>45000</v>
      </c>
      <c r="H15" s="5">
        <f t="shared" si="0"/>
        <v>18</v>
      </c>
      <c r="K15" s="2">
        <v>0.3</v>
      </c>
      <c r="L15" s="114">
        <f t="shared" si="2"/>
        <v>13500</v>
      </c>
    </row>
    <row r="16" spans="1:12" ht="30.5" customHeight="1" x14ac:dyDescent="0.35">
      <c r="A16" s="4">
        <v>8</v>
      </c>
      <c r="B16" s="100" t="s">
        <v>6</v>
      </c>
      <c r="C16" s="101" t="s">
        <v>1</v>
      </c>
      <c r="D16" s="4">
        <v>4.0000000000000002E-4</v>
      </c>
      <c r="E16" s="15">
        <v>1</v>
      </c>
      <c r="F16" s="24">
        <f t="shared" si="1"/>
        <v>4.0000000000000002E-4</v>
      </c>
      <c r="G16" s="5">
        <v>60000</v>
      </c>
      <c r="H16" s="5">
        <f t="shared" si="0"/>
        <v>24</v>
      </c>
      <c r="K16" s="2">
        <v>0.3</v>
      </c>
      <c r="L16" s="114">
        <f t="shared" si="2"/>
        <v>18000</v>
      </c>
    </row>
    <row r="17" spans="1:12" ht="30.5" customHeight="1" x14ac:dyDescent="0.35">
      <c r="A17" s="4">
        <v>9</v>
      </c>
      <c r="B17" s="100" t="s">
        <v>7</v>
      </c>
      <c r="C17" s="101" t="s">
        <v>1</v>
      </c>
      <c r="D17" s="4">
        <v>1E-3</v>
      </c>
      <c r="E17" s="15">
        <v>1</v>
      </c>
      <c r="F17" s="24">
        <f t="shared" si="1"/>
        <v>1E-3</v>
      </c>
      <c r="G17" s="5">
        <v>70200</v>
      </c>
      <c r="H17" s="5">
        <f t="shared" si="0"/>
        <v>70.2</v>
      </c>
      <c r="K17" s="2">
        <f>F17*K8</f>
        <v>0.27</v>
      </c>
      <c r="L17" s="114">
        <f t="shared" si="2"/>
        <v>18954</v>
      </c>
    </row>
    <row r="18" spans="1:12" ht="30.5" customHeight="1" x14ac:dyDescent="0.35">
      <c r="A18" s="4">
        <v>10</v>
      </c>
      <c r="B18" s="100" t="s">
        <v>81</v>
      </c>
      <c r="C18" s="101" t="s">
        <v>1</v>
      </c>
      <c r="D18" s="4">
        <v>1E-3</v>
      </c>
      <c r="E18" s="15">
        <v>1</v>
      </c>
      <c r="F18" s="24">
        <f t="shared" si="1"/>
        <v>1E-3</v>
      </c>
      <c r="G18" s="5">
        <v>81000</v>
      </c>
      <c r="H18" s="5">
        <f t="shared" si="0"/>
        <v>81</v>
      </c>
      <c r="K18" s="2">
        <f>F18*K8</f>
        <v>0.27</v>
      </c>
      <c r="L18" s="114">
        <f t="shared" si="2"/>
        <v>21870</v>
      </c>
    </row>
    <row r="19" spans="1:12" ht="30.5" customHeight="1" x14ac:dyDescent="0.35">
      <c r="A19" s="4">
        <v>11</v>
      </c>
      <c r="B19" s="100" t="s">
        <v>82</v>
      </c>
      <c r="C19" s="101" t="s">
        <v>3</v>
      </c>
      <c r="D19" s="4">
        <v>1E-3</v>
      </c>
      <c r="E19" s="15">
        <v>1</v>
      </c>
      <c r="F19" s="24">
        <f t="shared" si="1"/>
        <v>1E-3</v>
      </c>
      <c r="G19" s="5">
        <v>54000</v>
      </c>
      <c r="H19" s="5">
        <f t="shared" si="0"/>
        <v>54</v>
      </c>
      <c r="K19" s="2">
        <f>F19*K8</f>
        <v>0.27</v>
      </c>
      <c r="L19" s="114">
        <f t="shared" si="2"/>
        <v>14580.000000000002</v>
      </c>
    </row>
    <row r="20" spans="1:12" ht="30.5" customHeight="1" x14ac:dyDescent="0.35">
      <c r="A20" s="4">
        <v>12</v>
      </c>
      <c r="B20" s="100" t="s">
        <v>26</v>
      </c>
      <c r="C20" s="101" t="s">
        <v>1</v>
      </c>
      <c r="D20" s="4">
        <v>0.03</v>
      </c>
      <c r="E20" s="15">
        <v>1</v>
      </c>
      <c r="F20" s="24">
        <f t="shared" si="1"/>
        <v>0.03</v>
      </c>
      <c r="G20" s="5">
        <v>20000</v>
      </c>
      <c r="H20" s="5">
        <f t="shared" si="0"/>
        <v>600</v>
      </c>
      <c r="K20" s="2">
        <v>7</v>
      </c>
      <c r="L20" s="114">
        <f t="shared" si="2"/>
        <v>140000</v>
      </c>
    </row>
    <row r="21" spans="1:12" ht="30.5" customHeight="1" x14ac:dyDescent="0.35">
      <c r="A21" s="4">
        <v>13</v>
      </c>
      <c r="B21" s="100" t="s">
        <v>27</v>
      </c>
      <c r="C21" s="101" t="s">
        <v>1</v>
      </c>
      <c r="D21" s="4">
        <v>0.01</v>
      </c>
      <c r="E21" s="15">
        <v>1</v>
      </c>
      <c r="F21" s="24">
        <f t="shared" si="1"/>
        <v>0.01</v>
      </c>
      <c r="G21" s="5">
        <v>270000</v>
      </c>
      <c r="H21" s="5">
        <f t="shared" si="0"/>
        <v>2700</v>
      </c>
      <c r="K21" s="2">
        <v>1.3</v>
      </c>
      <c r="L21" s="114">
        <f t="shared" si="2"/>
        <v>351000</v>
      </c>
    </row>
    <row r="22" spans="1:12" ht="30.5" customHeight="1" x14ac:dyDescent="0.35">
      <c r="A22" s="4">
        <v>14</v>
      </c>
      <c r="B22" s="100" t="s">
        <v>83</v>
      </c>
      <c r="C22" s="101" t="s">
        <v>1</v>
      </c>
      <c r="D22" s="4">
        <v>6.2399999999999997E-2</v>
      </c>
      <c r="E22" s="15">
        <v>1</v>
      </c>
      <c r="F22" s="24">
        <f>D22*E22</f>
        <v>6.2399999999999997E-2</v>
      </c>
      <c r="G22" s="5">
        <v>120000</v>
      </c>
      <c r="H22" s="5">
        <f t="shared" si="0"/>
        <v>7488</v>
      </c>
      <c r="K22" s="2">
        <v>18</v>
      </c>
      <c r="L22" s="114">
        <f t="shared" si="2"/>
        <v>2160000</v>
      </c>
    </row>
    <row r="23" spans="1:12" ht="30.5" customHeight="1" x14ac:dyDescent="0.35">
      <c r="A23" s="4">
        <v>15</v>
      </c>
      <c r="B23" s="100" t="s">
        <v>84</v>
      </c>
      <c r="C23" s="101" t="s">
        <v>1</v>
      </c>
      <c r="D23" s="4">
        <v>0.03</v>
      </c>
      <c r="E23" s="15">
        <v>1</v>
      </c>
      <c r="F23" s="24">
        <f t="shared" si="1"/>
        <v>0.03</v>
      </c>
      <c r="G23" s="5">
        <v>125000</v>
      </c>
      <c r="H23" s="5">
        <f t="shared" si="0"/>
        <v>3750</v>
      </c>
      <c r="K23" s="2">
        <v>5.5</v>
      </c>
      <c r="L23" s="114">
        <f t="shared" si="2"/>
        <v>687500</v>
      </c>
    </row>
    <row r="24" spans="1:12" ht="30.5" customHeight="1" x14ac:dyDescent="0.35">
      <c r="A24" s="4">
        <v>16</v>
      </c>
      <c r="B24" s="100" t="s">
        <v>85</v>
      </c>
      <c r="C24" s="101" t="s">
        <v>1</v>
      </c>
      <c r="D24" s="4">
        <v>0.01</v>
      </c>
      <c r="E24" s="15">
        <v>1</v>
      </c>
      <c r="F24" s="24">
        <f t="shared" si="1"/>
        <v>0.01</v>
      </c>
      <c r="G24" s="5">
        <v>90000</v>
      </c>
      <c r="H24" s="5">
        <f t="shared" si="0"/>
        <v>900</v>
      </c>
      <c r="K24" s="2">
        <v>2.7</v>
      </c>
      <c r="L24" s="114">
        <f t="shared" si="2"/>
        <v>243000.00000000003</v>
      </c>
    </row>
    <row r="25" spans="1:12" s="11" customFormat="1" ht="30.5" customHeight="1" x14ac:dyDescent="0.35">
      <c r="A25" s="133" t="s">
        <v>29</v>
      </c>
      <c r="B25" s="134"/>
      <c r="C25" s="27"/>
      <c r="D25" s="27"/>
      <c r="E25" s="27"/>
      <c r="F25" s="27"/>
      <c r="G25" s="27"/>
      <c r="H25" s="28">
        <f>SUM(H9:H24)</f>
        <v>20008.400000000001</v>
      </c>
      <c r="I25" s="115"/>
      <c r="J25" s="116" t="s">
        <v>128</v>
      </c>
      <c r="L25" s="119">
        <f>SUM(L9:L24)</f>
        <v>4887668</v>
      </c>
    </row>
    <row r="26" spans="1:12" s="19" customFormat="1" ht="31.5" customHeight="1" x14ac:dyDescent="0.35">
      <c r="A26" s="18"/>
      <c r="C26" s="18"/>
      <c r="D26" s="18"/>
      <c r="E26" s="18"/>
      <c r="F26" s="18"/>
      <c r="G26" s="18"/>
      <c r="H26" s="18"/>
      <c r="J26" s="117" t="s">
        <v>129</v>
      </c>
      <c r="L26" s="118">
        <f>L8-L25</f>
        <v>512332</v>
      </c>
    </row>
    <row r="27" spans="1:12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12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12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12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12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12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9">
    <mergeCell ref="K7:L7"/>
    <mergeCell ref="A25:B25"/>
    <mergeCell ref="A1:H1"/>
    <mergeCell ref="B3:H3"/>
    <mergeCell ref="B4:H4"/>
    <mergeCell ref="B6:H6"/>
    <mergeCell ref="B7:H7"/>
    <mergeCell ref="A3:A6"/>
    <mergeCell ref="B5:H5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27"/>
  <sheetViews>
    <sheetView tabSelected="1" topLeftCell="A2" zoomScale="80" zoomScaleNormal="80" workbookViewId="0">
      <selection activeCell="L21" sqref="L21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6" width="11.26953125" style="6" customWidth="1"/>
    <col min="7" max="7" width="11.26953125" style="112" customWidth="1"/>
    <col min="8" max="8" width="11.26953125" style="38" customWidth="1"/>
    <col min="9" max="16384" width="8.7265625" style="6"/>
  </cols>
  <sheetData>
    <row r="1" spans="1:8" ht="20.5" customHeight="1" x14ac:dyDescent="0.35">
      <c r="A1" s="154" t="s">
        <v>112</v>
      </c>
      <c r="B1" s="154"/>
      <c r="C1" s="154"/>
      <c r="D1" s="154"/>
      <c r="E1" s="154"/>
      <c r="F1" s="154"/>
      <c r="G1" s="154"/>
      <c r="H1" s="154"/>
    </row>
    <row r="2" spans="1:8" ht="20.5" customHeight="1" x14ac:dyDescent="0.35">
      <c r="A2" s="107"/>
      <c r="B2" s="107"/>
      <c r="C2" s="107"/>
      <c r="D2" s="107"/>
      <c r="E2" s="107"/>
      <c r="F2" s="107"/>
      <c r="G2" s="108"/>
      <c r="H2" s="107"/>
    </row>
    <row r="3" spans="1:8" s="33" customFormat="1" ht="20.5" customHeight="1" x14ac:dyDescent="0.35">
      <c r="A3" s="148" t="s">
        <v>12</v>
      </c>
      <c r="B3" s="155" t="s">
        <v>11</v>
      </c>
      <c r="C3" s="155"/>
      <c r="D3" s="155"/>
      <c r="E3" s="155"/>
      <c r="F3" s="155"/>
      <c r="G3" s="155"/>
      <c r="H3" s="155"/>
    </row>
    <row r="4" spans="1:8" s="33" customFormat="1" ht="20.5" customHeight="1" x14ac:dyDescent="0.35">
      <c r="A4" s="148"/>
      <c r="B4" s="156" t="s">
        <v>43</v>
      </c>
      <c r="C4" s="156"/>
      <c r="D4" s="156"/>
      <c r="E4" s="156"/>
      <c r="F4" s="156"/>
      <c r="G4" s="156"/>
      <c r="H4" s="156"/>
    </row>
    <row r="5" spans="1:8" s="33" customFormat="1" ht="20.5" customHeight="1" x14ac:dyDescent="0.35">
      <c r="A5" s="148"/>
      <c r="B5" s="156" t="s">
        <v>49</v>
      </c>
      <c r="C5" s="156"/>
      <c r="D5" s="156"/>
      <c r="E5" s="156"/>
      <c r="F5" s="156"/>
      <c r="G5" s="156"/>
      <c r="H5" s="156"/>
    </row>
    <row r="6" spans="1:8" s="33" customFormat="1" ht="20.5" customHeight="1" x14ac:dyDescent="0.35">
      <c r="A6" s="148"/>
      <c r="B6" s="157"/>
      <c r="C6" s="157"/>
      <c r="D6" s="157"/>
      <c r="E6" s="157"/>
      <c r="F6" s="157"/>
      <c r="G6" s="157"/>
      <c r="H6" s="157"/>
    </row>
    <row r="7" spans="1:8" s="34" customFormat="1" ht="20.5" customHeight="1" x14ac:dyDescent="0.35">
      <c r="A7" s="21" t="s">
        <v>13</v>
      </c>
      <c r="B7" s="158" t="s">
        <v>70</v>
      </c>
      <c r="C7" s="158"/>
      <c r="D7" s="158"/>
      <c r="E7" s="158"/>
      <c r="F7" s="158"/>
      <c r="G7" s="158"/>
      <c r="H7" s="158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113</v>
      </c>
      <c r="E8" s="14" t="s">
        <v>30</v>
      </c>
      <c r="F8" s="23" t="s">
        <v>31</v>
      </c>
      <c r="G8" s="109" t="s">
        <v>17</v>
      </c>
      <c r="H8" s="37" t="s">
        <v>18</v>
      </c>
    </row>
    <row r="9" spans="1:8" ht="27.5" customHeight="1" x14ac:dyDescent="0.35">
      <c r="A9" s="4">
        <v>1</v>
      </c>
      <c r="B9" s="104" t="s">
        <v>124</v>
      </c>
      <c r="C9" s="105" t="s">
        <v>125</v>
      </c>
      <c r="D9" s="4">
        <v>2</v>
      </c>
      <c r="E9" s="35">
        <v>1</v>
      </c>
      <c r="F9" s="36">
        <f>D9*E9</f>
        <v>2</v>
      </c>
      <c r="G9" s="110">
        <v>1512</v>
      </c>
      <c r="H9" s="13">
        <f>G9*F9</f>
        <v>3024</v>
      </c>
    </row>
    <row r="10" spans="1:8" ht="27.5" customHeight="1" x14ac:dyDescent="0.35">
      <c r="A10" s="4">
        <v>2</v>
      </c>
      <c r="B10" s="104" t="s">
        <v>0</v>
      </c>
      <c r="C10" s="105" t="s">
        <v>1</v>
      </c>
      <c r="D10" s="4">
        <v>1E-3</v>
      </c>
      <c r="E10" s="35">
        <v>1</v>
      </c>
      <c r="F10" s="36">
        <f t="shared" ref="F10:F21" si="0">D10*E10</f>
        <v>1E-3</v>
      </c>
      <c r="G10" s="110">
        <v>54000</v>
      </c>
      <c r="H10" s="13">
        <f t="shared" ref="H10:H22" si="1">G10*F10</f>
        <v>54</v>
      </c>
    </row>
    <row r="11" spans="1:8" ht="27.5" customHeight="1" x14ac:dyDescent="0.35">
      <c r="A11" s="4">
        <v>3</v>
      </c>
      <c r="B11" s="104" t="s">
        <v>87</v>
      </c>
      <c r="C11" s="105" t="s">
        <v>1</v>
      </c>
      <c r="D11" s="4">
        <v>0.01</v>
      </c>
      <c r="E11" s="35">
        <v>1</v>
      </c>
      <c r="F11" s="36">
        <f t="shared" si="0"/>
        <v>0.01</v>
      </c>
      <c r="G11" s="110">
        <v>25000</v>
      </c>
      <c r="H11" s="13">
        <f t="shared" si="1"/>
        <v>250</v>
      </c>
    </row>
    <row r="12" spans="1:8" ht="27.5" customHeight="1" x14ac:dyDescent="0.35">
      <c r="A12" s="4">
        <v>4</v>
      </c>
      <c r="B12" s="104" t="s">
        <v>108</v>
      </c>
      <c r="C12" s="105" t="s">
        <v>1</v>
      </c>
      <c r="D12" s="4">
        <v>0.1293</v>
      </c>
      <c r="E12" s="35">
        <v>1</v>
      </c>
      <c r="F12" s="36">
        <f t="shared" si="0"/>
        <v>0.1293</v>
      </c>
      <c r="G12" s="110">
        <v>85000</v>
      </c>
      <c r="H12" s="13">
        <f t="shared" si="1"/>
        <v>10990.5</v>
      </c>
    </row>
    <row r="13" spans="1:8" ht="27.5" customHeight="1" x14ac:dyDescent="0.35">
      <c r="A13" s="4">
        <v>5</v>
      </c>
      <c r="B13" s="104" t="s">
        <v>98</v>
      </c>
      <c r="C13" s="105" t="s">
        <v>3</v>
      </c>
      <c r="D13" s="4">
        <v>0.01</v>
      </c>
      <c r="E13" s="35">
        <v>1</v>
      </c>
      <c r="F13" s="36">
        <f t="shared" si="0"/>
        <v>0.01</v>
      </c>
      <c r="G13" s="110">
        <v>75600</v>
      </c>
      <c r="H13" s="13">
        <f t="shared" si="1"/>
        <v>756</v>
      </c>
    </row>
    <row r="14" spans="1:8" ht="27.5" customHeight="1" x14ac:dyDescent="0.35">
      <c r="A14" s="4">
        <v>6</v>
      </c>
      <c r="B14" s="104" t="s">
        <v>121</v>
      </c>
      <c r="C14" s="105" t="s">
        <v>1</v>
      </c>
      <c r="D14" s="4">
        <v>1</v>
      </c>
      <c r="E14" s="35">
        <v>1</v>
      </c>
      <c r="F14" s="36">
        <f t="shared" si="0"/>
        <v>1</v>
      </c>
      <c r="G14" s="110">
        <v>2500</v>
      </c>
      <c r="H14" s="13">
        <f t="shared" si="1"/>
        <v>2500</v>
      </c>
    </row>
    <row r="15" spans="1:8" ht="27.5" customHeight="1" x14ac:dyDescent="0.35">
      <c r="A15" s="4">
        <v>7</v>
      </c>
      <c r="B15" s="104" t="s">
        <v>4</v>
      </c>
      <c r="C15" s="105" t="s">
        <v>1</v>
      </c>
      <c r="D15" s="4">
        <v>0.09</v>
      </c>
      <c r="E15" s="35">
        <v>1</v>
      </c>
      <c r="F15" s="36">
        <f t="shared" si="0"/>
        <v>0.09</v>
      </c>
      <c r="G15" s="110">
        <v>21000</v>
      </c>
      <c r="H15" s="13">
        <f t="shared" si="1"/>
        <v>1890</v>
      </c>
    </row>
    <row r="16" spans="1:8" ht="27.5" customHeight="1" x14ac:dyDescent="0.35">
      <c r="A16" s="4">
        <v>8</v>
      </c>
      <c r="B16" s="104" t="s">
        <v>88</v>
      </c>
      <c r="C16" s="105" t="s">
        <v>1</v>
      </c>
      <c r="D16" s="4">
        <v>1E-3</v>
      </c>
      <c r="E16" s="35">
        <v>1</v>
      </c>
      <c r="F16" s="36">
        <f t="shared" si="0"/>
        <v>1E-3</v>
      </c>
      <c r="G16" s="110">
        <v>60000</v>
      </c>
      <c r="H16" s="13">
        <f t="shared" si="1"/>
        <v>60</v>
      </c>
    </row>
    <row r="17" spans="1:8" ht="27.5" customHeight="1" x14ac:dyDescent="0.35">
      <c r="A17" s="4">
        <v>9</v>
      </c>
      <c r="B17" s="104" t="s">
        <v>104</v>
      </c>
      <c r="C17" s="105" t="s">
        <v>1</v>
      </c>
      <c r="D17" s="4">
        <v>1E-3</v>
      </c>
      <c r="E17" s="35">
        <v>1</v>
      </c>
      <c r="F17" s="36">
        <f t="shared" si="0"/>
        <v>1E-3</v>
      </c>
      <c r="G17" s="110">
        <v>70200</v>
      </c>
      <c r="H17" s="13">
        <f t="shared" si="1"/>
        <v>70.2</v>
      </c>
    </row>
    <row r="18" spans="1:8" ht="27.5" customHeight="1" x14ac:dyDescent="0.35">
      <c r="A18" s="4">
        <v>10</v>
      </c>
      <c r="B18" s="104" t="s">
        <v>109</v>
      </c>
      <c r="C18" s="105" t="s">
        <v>1</v>
      </c>
      <c r="D18" s="4">
        <v>1E-3</v>
      </c>
      <c r="E18" s="35">
        <v>1</v>
      </c>
      <c r="F18" s="36">
        <f t="shared" si="0"/>
        <v>1E-3</v>
      </c>
      <c r="G18" s="110">
        <v>40000</v>
      </c>
      <c r="H18" s="13">
        <f t="shared" si="1"/>
        <v>40</v>
      </c>
    </row>
    <row r="19" spans="1:8" ht="27.5" customHeight="1" x14ac:dyDescent="0.35">
      <c r="A19" s="4">
        <v>11</v>
      </c>
      <c r="B19" s="104" t="s">
        <v>8</v>
      </c>
      <c r="C19" s="105" t="s">
        <v>1</v>
      </c>
      <c r="D19" s="4">
        <v>1E-3</v>
      </c>
      <c r="E19" s="35">
        <v>1</v>
      </c>
      <c r="F19" s="36">
        <f t="shared" si="0"/>
        <v>1E-3</v>
      </c>
      <c r="G19" s="110">
        <v>81000</v>
      </c>
      <c r="H19" s="13">
        <f t="shared" si="1"/>
        <v>81</v>
      </c>
    </row>
    <row r="20" spans="1:8" ht="27.5" customHeight="1" x14ac:dyDescent="0.35">
      <c r="A20" s="4">
        <v>12</v>
      </c>
      <c r="B20" s="104" t="s">
        <v>110</v>
      </c>
      <c r="C20" s="105" t="s">
        <v>93</v>
      </c>
      <c r="D20" s="4">
        <v>1E-3</v>
      </c>
      <c r="E20" s="35">
        <v>1</v>
      </c>
      <c r="F20" s="36">
        <f t="shared" si="0"/>
        <v>1E-3</v>
      </c>
      <c r="G20" s="110">
        <v>54000</v>
      </c>
      <c r="H20" s="13">
        <f t="shared" si="1"/>
        <v>54</v>
      </c>
    </row>
    <row r="21" spans="1:8" ht="27.5" customHeight="1" x14ac:dyDescent="0.35">
      <c r="A21" s="4">
        <v>13</v>
      </c>
      <c r="B21" s="104" t="s">
        <v>99</v>
      </c>
      <c r="C21" s="105" t="s">
        <v>1</v>
      </c>
      <c r="D21" s="4">
        <v>0.01</v>
      </c>
      <c r="E21" s="35">
        <v>1</v>
      </c>
      <c r="F21" s="36">
        <f t="shared" si="0"/>
        <v>0.01</v>
      </c>
      <c r="G21" s="110">
        <v>23000</v>
      </c>
      <c r="H21" s="13">
        <f t="shared" si="1"/>
        <v>230</v>
      </c>
    </row>
    <row r="22" spans="1:8" ht="27.5" customHeight="1" x14ac:dyDescent="0.35">
      <c r="A22" s="4">
        <v>14</v>
      </c>
      <c r="B22" s="104" t="s">
        <v>111</v>
      </c>
      <c r="C22" s="105" t="s">
        <v>1</v>
      </c>
      <c r="D22" s="4">
        <v>1E-4</v>
      </c>
      <c r="E22" s="35">
        <v>1</v>
      </c>
      <c r="F22" s="36">
        <f>D22*E22</f>
        <v>1E-4</v>
      </c>
      <c r="G22" s="110">
        <v>60000</v>
      </c>
      <c r="H22" s="13">
        <f t="shared" si="1"/>
        <v>6</v>
      </c>
    </row>
    <row r="23" spans="1:8" ht="27.5" customHeight="1" x14ac:dyDescent="0.35">
      <c r="A23" s="4">
        <v>15</v>
      </c>
      <c r="B23" s="100"/>
      <c r="C23" s="101"/>
      <c r="D23" s="4"/>
      <c r="E23" s="35"/>
      <c r="F23" s="36"/>
      <c r="G23" s="110"/>
      <c r="H23" s="13"/>
    </row>
    <row r="24" spans="1:8" ht="27.5" customHeight="1" x14ac:dyDescent="0.35">
      <c r="A24" s="4">
        <v>16</v>
      </c>
      <c r="B24" s="100"/>
      <c r="C24" s="101"/>
      <c r="D24" s="4"/>
      <c r="E24" s="35"/>
      <c r="F24" s="36"/>
      <c r="G24" s="110"/>
      <c r="H24" s="13"/>
    </row>
    <row r="25" spans="1:8" ht="27.5" customHeight="1" x14ac:dyDescent="0.35">
      <c r="A25" s="4">
        <v>17</v>
      </c>
      <c r="B25" s="3"/>
      <c r="C25" s="4"/>
      <c r="D25" s="4"/>
      <c r="E25" s="35"/>
      <c r="F25" s="36"/>
      <c r="G25" s="110"/>
      <c r="H25" s="13"/>
    </row>
    <row r="26" spans="1:8" ht="27.5" customHeight="1" x14ac:dyDescent="0.35">
      <c r="A26" s="4">
        <v>18</v>
      </c>
      <c r="B26" s="3"/>
      <c r="C26" s="4"/>
      <c r="D26" s="4"/>
      <c r="E26" s="35"/>
      <c r="F26" s="36"/>
      <c r="G26" s="110"/>
      <c r="H26" s="13"/>
    </row>
    <row r="27" spans="1:8" ht="27.5" customHeight="1" x14ac:dyDescent="0.35">
      <c r="A27" s="152" t="s">
        <v>29</v>
      </c>
      <c r="B27" s="153"/>
      <c r="C27" s="27"/>
      <c r="D27" s="27"/>
      <c r="E27" s="27"/>
      <c r="F27" s="27"/>
      <c r="G27" s="111"/>
      <c r="H27" s="28">
        <f>SUM(H9:H26)</f>
        <v>20005.7</v>
      </c>
    </row>
  </sheetData>
  <mergeCells count="8">
    <mergeCell ref="A27:B27"/>
    <mergeCell ref="A1:H1"/>
    <mergeCell ref="A3:A6"/>
    <mergeCell ref="B3:H3"/>
    <mergeCell ref="B4:H4"/>
    <mergeCell ref="B6:H6"/>
    <mergeCell ref="B7:H7"/>
    <mergeCell ref="B5:H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8"/>
  <sheetViews>
    <sheetView zoomScale="78" zoomScaleNormal="78" workbookViewId="0">
      <selection activeCell="K25" sqref="K25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8" s="6" customFormat="1" ht="20.5" customHeight="1" x14ac:dyDescent="0.35">
      <c r="A1" s="154" t="s">
        <v>107</v>
      </c>
      <c r="B1" s="154"/>
      <c r="C1" s="154"/>
      <c r="D1" s="154"/>
      <c r="E1" s="154"/>
      <c r="F1" s="154"/>
      <c r="G1" s="154"/>
      <c r="H1" s="154"/>
    </row>
    <row r="2" spans="1:8" s="6" customFormat="1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48" t="s">
        <v>12</v>
      </c>
      <c r="B3" s="155" t="s">
        <v>11</v>
      </c>
      <c r="C3" s="155"/>
      <c r="D3" s="155"/>
      <c r="E3" s="155"/>
      <c r="F3" s="155"/>
      <c r="G3" s="155"/>
      <c r="H3" s="155"/>
    </row>
    <row r="4" spans="1:8" s="33" customFormat="1" ht="20.5" customHeight="1" x14ac:dyDescent="0.35">
      <c r="A4" s="148"/>
      <c r="B4" s="156" t="s">
        <v>71</v>
      </c>
      <c r="C4" s="156"/>
      <c r="D4" s="156"/>
      <c r="E4" s="156"/>
      <c r="F4" s="156"/>
      <c r="G4" s="156"/>
      <c r="H4" s="156"/>
    </row>
    <row r="5" spans="1:8" s="33" customFormat="1" ht="20.5" customHeight="1" x14ac:dyDescent="0.35">
      <c r="A5" s="148"/>
      <c r="B5" s="156" t="s">
        <v>72</v>
      </c>
      <c r="C5" s="156"/>
      <c r="D5" s="156"/>
      <c r="E5" s="156"/>
      <c r="F5" s="156"/>
      <c r="G5" s="156"/>
      <c r="H5" s="156"/>
    </row>
    <row r="6" spans="1:8" s="33" customFormat="1" ht="20.5" customHeight="1" x14ac:dyDescent="0.35">
      <c r="A6" s="148"/>
      <c r="B6" s="157" t="s">
        <v>120</v>
      </c>
      <c r="C6" s="157"/>
      <c r="D6" s="157"/>
      <c r="E6" s="157"/>
      <c r="F6" s="157"/>
      <c r="G6" s="157"/>
      <c r="H6" s="157"/>
    </row>
    <row r="7" spans="1:8" s="34" customFormat="1" ht="20.5" customHeight="1" x14ac:dyDescent="0.35">
      <c r="A7" s="21" t="s">
        <v>13</v>
      </c>
      <c r="B7" s="158" t="s">
        <v>73</v>
      </c>
      <c r="C7" s="158"/>
      <c r="D7" s="158"/>
      <c r="E7" s="158"/>
      <c r="F7" s="158"/>
      <c r="G7" s="158"/>
      <c r="H7" s="158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113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8" customHeight="1" x14ac:dyDescent="0.35">
      <c r="A9" s="4">
        <v>1</v>
      </c>
      <c r="B9" s="100" t="s">
        <v>79</v>
      </c>
      <c r="C9" s="101" t="s">
        <v>1</v>
      </c>
      <c r="D9" s="30">
        <v>1E-3</v>
      </c>
      <c r="E9" s="35">
        <v>1</v>
      </c>
      <c r="F9" s="44">
        <f>E9*D9</f>
        <v>1E-3</v>
      </c>
      <c r="G9" s="5">
        <v>54000</v>
      </c>
      <c r="H9" s="5">
        <f>G9*F9</f>
        <v>54</v>
      </c>
    </row>
    <row r="10" spans="1:8" ht="28" customHeight="1" x14ac:dyDescent="0.35">
      <c r="A10" s="4">
        <v>2</v>
      </c>
      <c r="B10" s="100" t="s">
        <v>87</v>
      </c>
      <c r="C10" s="101" t="s">
        <v>1</v>
      </c>
      <c r="D10" s="30">
        <v>8.0000000000000002E-3</v>
      </c>
      <c r="E10" s="35">
        <v>1</v>
      </c>
      <c r="F10" s="44">
        <f t="shared" ref="F10:F27" si="0">E10*D10</f>
        <v>8.0000000000000002E-3</v>
      </c>
      <c r="G10" s="5">
        <v>40000</v>
      </c>
      <c r="H10" s="5">
        <f t="shared" ref="H10:H27" si="1">G10*F10</f>
        <v>320</v>
      </c>
    </row>
    <row r="11" spans="1:8" ht="28" customHeight="1" x14ac:dyDescent="0.35">
      <c r="A11" s="4">
        <v>3</v>
      </c>
      <c r="B11" s="100" t="s">
        <v>80</v>
      </c>
      <c r="C11" s="101" t="s">
        <v>1</v>
      </c>
      <c r="D11" s="30">
        <v>4.0000000000000001E-3</v>
      </c>
      <c r="E11" s="35">
        <v>1</v>
      </c>
      <c r="F11" s="44">
        <f t="shared" si="0"/>
        <v>4.0000000000000001E-3</v>
      </c>
      <c r="G11" s="5">
        <v>25000</v>
      </c>
      <c r="H11" s="5">
        <f t="shared" si="1"/>
        <v>100</v>
      </c>
    </row>
    <row r="12" spans="1:8" ht="28" customHeight="1" x14ac:dyDescent="0.35">
      <c r="A12" s="4">
        <v>4</v>
      </c>
      <c r="B12" s="100" t="s">
        <v>2</v>
      </c>
      <c r="C12" s="101" t="s">
        <v>3</v>
      </c>
      <c r="D12" s="30">
        <v>5.0000000000000001E-3</v>
      </c>
      <c r="E12" s="35">
        <v>1</v>
      </c>
      <c r="F12" s="44">
        <f t="shared" si="0"/>
        <v>5.0000000000000001E-3</v>
      </c>
      <c r="G12" s="5">
        <v>75600</v>
      </c>
      <c r="H12" s="5">
        <f t="shared" si="1"/>
        <v>378</v>
      </c>
    </row>
    <row r="13" spans="1:8" ht="28" customHeight="1" x14ac:dyDescent="0.35">
      <c r="A13" s="4">
        <v>5</v>
      </c>
      <c r="B13" s="100" t="s">
        <v>4</v>
      </c>
      <c r="C13" s="101" t="s">
        <v>1</v>
      </c>
      <c r="D13" s="30">
        <v>0.09</v>
      </c>
      <c r="E13" s="35">
        <v>1</v>
      </c>
      <c r="F13" s="44">
        <f t="shared" si="0"/>
        <v>0.09</v>
      </c>
      <c r="G13" s="5">
        <v>21000</v>
      </c>
      <c r="H13" s="5">
        <f t="shared" si="1"/>
        <v>1890</v>
      </c>
    </row>
    <row r="14" spans="1:8" ht="28" customHeight="1" x14ac:dyDescent="0.35">
      <c r="A14" s="4">
        <v>6</v>
      </c>
      <c r="B14" s="100" t="s">
        <v>119</v>
      </c>
      <c r="C14" s="101" t="s">
        <v>1</v>
      </c>
      <c r="D14" s="30">
        <v>2.3300000000000001E-2</v>
      </c>
      <c r="E14" s="35">
        <v>1</v>
      </c>
      <c r="F14" s="44">
        <f t="shared" si="0"/>
        <v>2.3300000000000001E-2</v>
      </c>
      <c r="G14" s="5">
        <v>18000</v>
      </c>
      <c r="H14" s="5">
        <f t="shared" si="1"/>
        <v>419.40000000000003</v>
      </c>
    </row>
    <row r="15" spans="1:8" ht="28" customHeight="1" x14ac:dyDescent="0.35">
      <c r="A15" s="4">
        <v>7</v>
      </c>
      <c r="B15" s="100" t="s">
        <v>23</v>
      </c>
      <c r="C15" s="101" t="s">
        <v>1</v>
      </c>
      <c r="D15" s="30">
        <v>5.1999999999999995E-4</v>
      </c>
      <c r="E15" s="35">
        <v>1</v>
      </c>
      <c r="F15" s="44">
        <f t="shared" si="0"/>
        <v>5.1999999999999995E-4</v>
      </c>
      <c r="G15" s="5">
        <v>45000</v>
      </c>
      <c r="H15" s="5">
        <f t="shared" si="1"/>
        <v>23.4</v>
      </c>
    </row>
    <row r="16" spans="1:8" ht="28" customHeight="1" x14ac:dyDescent="0.35">
      <c r="A16" s="4">
        <v>8</v>
      </c>
      <c r="B16" s="100" t="s">
        <v>5</v>
      </c>
      <c r="C16" s="101" t="s">
        <v>1</v>
      </c>
      <c r="D16" s="30">
        <v>2.9999999999999997E-4</v>
      </c>
      <c r="E16" s="35">
        <v>1</v>
      </c>
      <c r="F16" s="44">
        <f t="shared" si="0"/>
        <v>2.9999999999999997E-4</v>
      </c>
      <c r="G16" s="5">
        <v>65000</v>
      </c>
      <c r="H16" s="5">
        <f t="shared" si="1"/>
        <v>19.5</v>
      </c>
    </row>
    <row r="17" spans="1:8" ht="28" customHeight="1" x14ac:dyDescent="0.35">
      <c r="A17" s="4">
        <v>9</v>
      </c>
      <c r="B17" s="100" t="s">
        <v>88</v>
      </c>
      <c r="C17" s="101" t="s">
        <v>1</v>
      </c>
      <c r="D17" s="30">
        <v>2.9999999999999997E-4</v>
      </c>
      <c r="E17" s="35">
        <v>1</v>
      </c>
      <c r="F17" s="44">
        <f t="shared" si="0"/>
        <v>2.9999999999999997E-4</v>
      </c>
      <c r="G17" s="5">
        <v>60000</v>
      </c>
      <c r="H17" s="5">
        <f t="shared" si="1"/>
        <v>18</v>
      </c>
    </row>
    <row r="18" spans="1:8" ht="28" customHeight="1" x14ac:dyDescent="0.35">
      <c r="A18" s="4">
        <v>10</v>
      </c>
      <c r="B18" s="100" t="s">
        <v>7</v>
      </c>
      <c r="C18" s="101" t="s">
        <v>1</v>
      </c>
      <c r="D18" s="30">
        <v>1E-3</v>
      </c>
      <c r="E18" s="35">
        <v>1</v>
      </c>
      <c r="F18" s="44">
        <f t="shared" si="0"/>
        <v>1E-3</v>
      </c>
      <c r="G18" s="5">
        <v>70200</v>
      </c>
      <c r="H18" s="5">
        <f t="shared" si="1"/>
        <v>70.2</v>
      </c>
    </row>
    <row r="19" spans="1:8" ht="28" customHeight="1" x14ac:dyDescent="0.35">
      <c r="A19" s="4">
        <v>11</v>
      </c>
      <c r="B19" s="100" t="s">
        <v>24</v>
      </c>
      <c r="C19" s="101" t="s">
        <v>1</v>
      </c>
      <c r="D19" s="30">
        <v>3.6999999999999998E-2</v>
      </c>
      <c r="E19" s="35">
        <v>1</v>
      </c>
      <c r="F19" s="44">
        <f t="shared" si="0"/>
        <v>3.6999999999999998E-2</v>
      </c>
      <c r="G19" s="5">
        <v>20000</v>
      </c>
      <c r="H19" s="5">
        <f t="shared" si="1"/>
        <v>740</v>
      </c>
    </row>
    <row r="20" spans="1:8" ht="28" customHeight="1" x14ac:dyDescent="0.35">
      <c r="A20" s="4">
        <v>12</v>
      </c>
      <c r="B20" s="100" t="s">
        <v>81</v>
      </c>
      <c r="C20" s="101" t="s">
        <v>1</v>
      </c>
      <c r="D20" s="30">
        <v>1E-3</v>
      </c>
      <c r="E20" s="35">
        <v>1</v>
      </c>
      <c r="F20" s="44">
        <f t="shared" si="0"/>
        <v>1E-3</v>
      </c>
      <c r="G20" s="5">
        <v>81000</v>
      </c>
      <c r="H20" s="5">
        <f t="shared" si="1"/>
        <v>81</v>
      </c>
    </row>
    <row r="21" spans="1:8" ht="28" customHeight="1" x14ac:dyDescent="0.35">
      <c r="A21" s="4">
        <v>13</v>
      </c>
      <c r="B21" s="100" t="s">
        <v>89</v>
      </c>
      <c r="C21" s="101" t="s">
        <v>1</v>
      </c>
      <c r="D21" s="30">
        <v>0.03</v>
      </c>
      <c r="E21" s="35">
        <v>1</v>
      </c>
      <c r="F21" s="44">
        <f t="shared" si="0"/>
        <v>0.03</v>
      </c>
      <c r="G21" s="5">
        <v>50760</v>
      </c>
      <c r="H21" s="5">
        <f t="shared" si="1"/>
        <v>1522.8</v>
      </c>
    </row>
    <row r="22" spans="1:8" ht="28" customHeight="1" x14ac:dyDescent="0.35">
      <c r="A22" s="4">
        <v>14</v>
      </c>
      <c r="B22" s="100" t="s">
        <v>116</v>
      </c>
      <c r="C22" s="101" t="s">
        <v>3</v>
      </c>
      <c r="D22" s="30">
        <v>1E-3</v>
      </c>
      <c r="E22" s="35">
        <v>1</v>
      </c>
      <c r="F22" s="44">
        <f t="shared" si="0"/>
        <v>1E-3</v>
      </c>
      <c r="G22" s="5">
        <v>54000</v>
      </c>
      <c r="H22" s="5">
        <f t="shared" si="1"/>
        <v>54</v>
      </c>
    </row>
    <row r="23" spans="1:8" ht="28" customHeight="1" x14ac:dyDescent="0.35">
      <c r="A23" s="4">
        <v>15</v>
      </c>
      <c r="B23" s="100" t="s">
        <v>22</v>
      </c>
      <c r="C23" s="101" t="s">
        <v>1</v>
      </c>
      <c r="D23" s="30">
        <v>2.9999999999999997E-4</v>
      </c>
      <c r="E23" s="35">
        <v>1</v>
      </c>
      <c r="F23" s="44">
        <f t="shared" si="0"/>
        <v>2.9999999999999997E-4</v>
      </c>
      <c r="G23" s="5">
        <v>60000</v>
      </c>
      <c r="H23" s="5">
        <f t="shared" si="1"/>
        <v>18</v>
      </c>
    </row>
    <row r="24" spans="1:8" ht="28" customHeight="1" x14ac:dyDescent="0.35">
      <c r="A24" s="4">
        <v>16</v>
      </c>
      <c r="B24" s="100" t="s">
        <v>83</v>
      </c>
      <c r="C24" s="101" t="s">
        <v>1</v>
      </c>
      <c r="D24" s="30">
        <v>3.5000000000000003E-2</v>
      </c>
      <c r="E24" s="35">
        <v>1</v>
      </c>
      <c r="F24" s="44">
        <f t="shared" si="0"/>
        <v>3.5000000000000003E-2</v>
      </c>
      <c r="G24" s="5">
        <v>120000</v>
      </c>
      <c r="H24" s="5">
        <f t="shared" si="1"/>
        <v>4200</v>
      </c>
    </row>
    <row r="25" spans="1:8" ht="28" customHeight="1" x14ac:dyDescent="0.35">
      <c r="A25" s="4">
        <v>17</v>
      </c>
      <c r="B25" s="100" t="s">
        <v>9</v>
      </c>
      <c r="C25" s="101" t="s">
        <v>1</v>
      </c>
      <c r="D25" s="30">
        <v>0.01</v>
      </c>
      <c r="E25" s="35">
        <v>1</v>
      </c>
      <c r="F25" s="44">
        <f t="shared" si="0"/>
        <v>0.01</v>
      </c>
      <c r="G25" s="5">
        <v>130000</v>
      </c>
      <c r="H25" s="5">
        <f t="shared" si="1"/>
        <v>1300</v>
      </c>
    </row>
    <row r="26" spans="1:8" ht="28" customHeight="1" x14ac:dyDescent="0.35">
      <c r="A26" s="4">
        <v>18</v>
      </c>
      <c r="B26" s="100" t="s">
        <v>84</v>
      </c>
      <c r="C26" s="101" t="s">
        <v>1</v>
      </c>
      <c r="D26" s="30">
        <v>6.3100000000000003E-2</v>
      </c>
      <c r="E26" s="35">
        <v>1</v>
      </c>
      <c r="F26" s="44">
        <f t="shared" si="0"/>
        <v>6.3100000000000003E-2</v>
      </c>
      <c r="G26" s="5">
        <v>125000</v>
      </c>
      <c r="H26" s="5">
        <f t="shared" si="1"/>
        <v>7887.5</v>
      </c>
    </row>
    <row r="27" spans="1:8" ht="28" customHeight="1" x14ac:dyDescent="0.35">
      <c r="A27" s="4">
        <v>19</v>
      </c>
      <c r="B27" s="100" t="s">
        <v>85</v>
      </c>
      <c r="C27" s="101" t="s">
        <v>1</v>
      </c>
      <c r="D27" s="30">
        <v>0.01</v>
      </c>
      <c r="E27" s="35">
        <v>1</v>
      </c>
      <c r="F27" s="44">
        <f t="shared" si="0"/>
        <v>0.01</v>
      </c>
      <c r="G27" s="12">
        <v>90000</v>
      </c>
      <c r="H27" s="5">
        <f t="shared" si="1"/>
        <v>900</v>
      </c>
    </row>
    <row r="28" spans="1:8" ht="28" customHeight="1" x14ac:dyDescent="0.35">
      <c r="A28" s="152" t="s">
        <v>29</v>
      </c>
      <c r="B28" s="153"/>
      <c r="C28" s="59"/>
      <c r="D28" s="59"/>
      <c r="E28" s="25"/>
      <c r="F28" s="25"/>
      <c r="G28" s="25"/>
      <c r="H28" s="26">
        <f>SUM(H9:H27)</f>
        <v>19995.8</v>
      </c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28"/>
  <sheetViews>
    <sheetView topLeftCell="A4" zoomScale="63" zoomScaleNormal="63" workbookViewId="0">
      <selection activeCell="L24" sqref="L24"/>
    </sheetView>
  </sheetViews>
  <sheetFormatPr defaultRowHeight="20" customHeight="1" x14ac:dyDescent="0.35"/>
  <cols>
    <col min="2" max="2" width="25.81640625" customWidth="1"/>
    <col min="3" max="4" width="14.453125" style="1" customWidth="1"/>
    <col min="5" max="5" width="12.36328125" style="1" customWidth="1"/>
    <col min="6" max="6" width="12" style="1" customWidth="1"/>
    <col min="7" max="7" width="8.7265625" style="1"/>
    <col min="8" max="8" width="12.08984375" style="1" customWidth="1"/>
  </cols>
  <sheetData>
    <row r="1" spans="1:8" s="6" customFormat="1" ht="20" customHeight="1" x14ac:dyDescent="0.35">
      <c r="A1" s="154" t="s">
        <v>115</v>
      </c>
      <c r="B1" s="154"/>
      <c r="C1" s="154"/>
      <c r="D1" s="154"/>
      <c r="E1" s="154"/>
      <c r="F1" s="154"/>
      <c r="G1" s="154"/>
      <c r="H1" s="154"/>
    </row>
    <row r="2" spans="1:8" s="6" customFormat="1" ht="20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" customHeight="1" x14ac:dyDescent="0.35">
      <c r="A3" s="148" t="s">
        <v>12</v>
      </c>
      <c r="B3" s="155" t="s">
        <v>11</v>
      </c>
      <c r="C3" s="155"/>
      <c r="D3" s="155"/>
      <c r="E3" s="155"/>
      <c r="F3" s="155"/>
      <c r="G3" s="155"/>
      <c r="H3" s="155"/>
    </row>
    <row r="4" spans="1:8" s="33" customFormat="1" ht="20" customHeight="1" x14ac:dyDescent="0.35">
      <c r="A4" s="148"/>
      <c r="B4" s="156" t="s">
        <v>45</v>
      </c>
      <c r="C4" s="156"/>
      <c r="D4" s="156"/>
      <c r="E4" s="156"/>
      <c r="F4" s="156"/>
      <c r="G4" s="156"/>
      <c r="H4" s="156"/>
    </row>
    <row r="5" spans="1:8" s="33" customFormat="1" ht="20" customHeight="1" x14ac:dyDescent="0.35">
      <c r="A5" s="148"/>
      <c r="B5" s="156" t="s">
        <v>74</v>
      </c>
      <c r="C5" s="156"/>
      <c r="D5" s="156"/>
      <c r="E5" s="156"/>
      <c r="F5" s="156"/>
      <c r="G5" s="156"/>
      <c r="H5" s="156"/>
    </row>
    <row r="6" spans="1:8" s="33" customFormat="1" ht="20" customHeight="1" x14ac:dyDescent="0.35">
      <c r="A6" s="148"/>
      <c r="B6" s="157"/>
      <c r="C6" s="157"/>
      <c r="D6" s="157"/>
      <c r="E6" s="157"/>
      <c r="F6" s="157"/>
      <c r="G6" s="157"/>
      <c r="H6" s="157"/>
    </row>
    <row r="7" spans="1:8" s="34" customFormat="1" ht="20" customHeight="1" x14ac:dyDescent="0.35">
      <c r="A7" s="21" t="s">
        <v>13</v>
      </c>
      <c r="B7" s="158" t="s">
        <v>75</v>
      </c>
      <c r="C7" s="158"/>
      <c r="D7" s="158"/>
      <c r="E7" s="158"/>
      <c r="F7" s="158"/>
      <c r="G7" s="158"/>
      <c r="H7" s="158"/>
    </row>
    <row r="8" spans="1:8" s="10" customFormat="1" ht="32.5" customHeight="1" x14ac:dyDescent="0.3">
      <c r="A8" s="40" t="s">
        <v>14</v>
      </c>
      <c r="B8" s="42" t="s">
        <v>15</v>
      </c>
      <c r="C8" s="40" t="s">
        <v>16</v>
      </c>
      <c r="D8" s="8" t="s">
        <v>113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s="10" customFormat="1" ht="28.5" customHeight="1" x14ac:dyDescent="0.35">
      <c r="A9" s="40"/>
      <c r="B9" s="100" t="s">
        <v>86</v>
      </c>
      <c r="C9" s="101" t="s">
        <v>1</v>
      </c>
      <c r="D9" s="4">
        <v>2.5499999999999998E-2</v>
      </c>
      <c r="E9" s="35">
        <v>1</v>
      </c>
      <c r="F9" s="44">
        <f>D9*E9</f>
        <v>2.5499999999999998E-2</v>
      </c>
      <c r="G9" s="13">
        <v>20000</v>
      </c>
      <c r="H9" s="13">
        <f>G9*F9</f>
        <v>509.99999999999994</v>
      </c>
    </row>
    <row r="10" spans="1:8" ht="28.5" customHeight="1" x14ac:dyDescent="0.35">
      <c r="A10" s="4">
        <v>1</v>
      </c>
      <c r="B10" s="100" t="s">
        <v>79</v>
      </c>
      <c r="C10" s="101" t="s">
        <v>1</v>
      </c>
      <c r="D10" s="4">
        <v>1E-3</v>
      </c>
      <c r="E10" s="35">
        <v>1</v>
      </c>
      <c r="F10" s="44">
        <f>D10*E10</f>
        <v>1E-3</v>
      </c>
      <c r="G10" s="13">
        <v>54000</v>
      </c>
      <c r="H10" s="13">
        <f>G10*F10</f>
        <v>54</v>
      </c>
    </row>
    <row r="11" spans="1:8" ht="28.5" customHeight="1" x14ac:dyDescent="0.35">
      <c r="A11" s="4">
        <v>2</v>
      </c>
      <c r="B11" s="100" t="s">
        <v>123</v>
      </c>
      <c r="C11" s="101" t="s">
        <v>1</v>
      </c>
      <c r="D11" s="4">
        <v>1E-4</v>
      </c>
      <c r="E11" s="35">
        <v>1</v>
      </c>
      <c r="F11" s="44">
        <f t="shared" ref="F11:F20" si="0">D11*E11</f>
        <v>1E-4</v>
      </c>
      <c r="G11" s="13">
        <v>45000</v>
      </c>
      <c r="H11" s="13">
        <f t="shared" ref="H11:H20" si="1">G11*F11</f>
        <v>4.5</v>
      </c>
    </row>
    <row r="12" spans="1:8" ht="28.5" customHeight="1" x14ac:dyDescent="0.35">
      <c r="A12" s="4">
        <v>3</v>
      </c>
      <c r="B12" s="100" t="s">
        <v>2</v>
      </c>
      <c r="C12" s="101" t="s">
        <v>3</v>
      </c>
      <c r="D12" s="4">
        <v>0.01</v>
      </c>
      <c r="E12" s="35">
        <v>1</v>
      </c>
      <c r="F12" s="44">
        <f t="shared" si="0"/>
        <v>0.01</v>
      </c>
      <c r="G12" s="13">
        <v>75600</v>
      </c>
      <c r="H12" s="13">
        <f t="shared" si="1"/>
        <v>756</v>
      </c>
    </row>
    <row r="13" spans="1:8" ht="28.5" customHeight="1" x14ac:dyDescent="0.35">
      <c r="A13" s="4">
        <v>4</v>
      </c>
      <c r="B13" s="100" t="s">
        <v>90</v>
      </c>
      <c r="C13" s="101" t="s">
        <v>1</v>
      </c>
      <c r="D13" s="4">
        <v>2E-3</v>
      </c>
      <c r="E13" s="35">
        <v>1</v>
      </c>
      <c r="F13" s="44">
        <f t="shared" si="0"/>
        <v>2E-3</v>
      </c>
      <c r="G13" s="13">
        <v>29400</v>
      </c>
      <c r="H13" s="13">
        <f t="shared" si="1"/>
        <v>58.800000000000004</v>
      </c>
    </row>
    <row r="14" spans="1:8" ht="28.5" customHeight="1" x14ac:dyDescent="0.35">
      <c r="A14" s="4">
        <v>5</v>
      </c>
      <c r="B14" s="100" t="s">
        <v>20</v>
      </c>
      <c r="C14" s="101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</row>
    <row r="15" spans="1:8" ht="28.5" customHeight="1" x14ac:dyDescent="0.35">
      <c r="A15" s="4">
        <v>6</v>
      </c>
      <c r="B15" s="100" t="s">
        <v>4</v>
      </c>
      <c r="C15" s="101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</row>
    <row r="16" spans="1:8" ht="28.5" customHeight="1" x14ac:dyDescent="0.35">
      <c r="A16" s="4">
        <v>7</v>
      </c>
      <c r="B16" s="100" t="s">
        <v>5</v>
      </c>
      <c r="C16" s="101" t="s">
        <v>1</v>
      </c>
      <c r="D16" s="4">
        <v>1E-3</v>
      </c>
      <c r="E16" s="35">
        <v>1</v>
      </c>
      <c r="F16" s="44">
        <f t="shared" si="0"/>
        <v>1E-3</v>
      </c>
      <c r="G16" s="13">
        <v>65000</v>
      </c>
      <c r="H16" s="13">
        <f t="shared" si="1"/>
        <v>65</v>
      </c>
    </row>
    <row r="17" spans="1:8" ht="28.5" customHeight="1" x14ac:dyDescent="0.35">
      <c r="A17" s="4">
        <v>8</v>
      </c>
      <c r="B17" s="100" t="s">
        <v>7</v>
      </c>
      <c r="C17" s="101" t="s">
        <v>1</v>
      </c>
      <c r="D17" s="4">
        <v>1E-3</v>
      </c>
      <c r="E17" s="35">
        <v>1</v>
      </c>
      <c r="F17" s="44">
        <f t="shared" si="0"/>
        <v>1E-3</v>
      </c>
      <c r="G17" s="13">
        <v>70200</v>
      </c>
      <c r="H17" s="13">
        <f t="shared" si="1"/>
        <v>70.2</v>
      </c>
    </row>
    <row r="18" spans="1:8" ht="28.5" customHeight="1" x14ac:dyDescent="0.35">
      <c r="A18" s="4">
        <v>9</v>
      </c>
      <c r="B18" s="100" t="s">
        <v>81</v>
      </c>
      <c r="C18" s="101" t="s">
        <v>1</v>
      </c>
      <c r="D18" s="4">
        <v>1E-3</v>
      </c>
      <c r="E18" s="35">
        <v>1</v>
      </c>
      <c r="F18" s="44">
        <f t="shared" si="0"/>
        <v>1E-3</v>
      </c>
      <c r="G18" s="13">
        <v>81000</v>
      </c>
      <c r="H18" s="13">
        <f t="shared" si="1"/>
        <v>81</v>
      </c>
    </row>
    <row r="19" spans="1:8" ht="28.5" customHeight="1" x14ac:dyDescent="0.35">
      <c r="A19" s="4">
        <v>10</v>
      </c>
      <c r="B19" s="100" t="s">
        <v>91</v>
      </c>
      <c r="C19" s="101" t="s">
        <v>1</v>
      </c>
      <c r="D19" s="4">
        <v>0.03</v>
      </c>
      <c r="E19" s="35">
        <v>1</v>
      </c>
      <c r="F19" s="44">
        <f t="shared" si="0"/>
        <v>0.03</v>
      </c>
      <c r="G19" s="13">
        <v>30000</v>
      </c>
      <c r="H19" s="13">
        <f t="shared" si="1"/>
        <v>900</v>
      </c>
    </row>
    <row r="20" spans="1:8" ht="28.5" customHeight="1" x14ac:dyDescent="0.35">
      <c r="A20" s="4">
        <v>11</v>
      </c>
      <c r="B20" s="100" t="s">
        <v>92</v>
      </c>
      <c r="C20" s="101" t="s">
        <v>1</v>
      </c>
      <c r="D20" s="4">
        <v>3.0000000000000001E-3</v>
      </c>
      <c r="E20" s="35">
        <v>1</v>
      </c>
      <c r="F20" s="44">
        <f t="shared" si="0"/>
        <v>3.0000000000000001E-3</v>
      </c>
      <c r="G20" s="13">
        <v>32400</v>
      </c>
      <c r="H20" s="13">
        <f t="shared" si="1"/>
        <v>97.2</v>
      </c>
    </row>
    <row r="21" spans="1:8" ht="28.5" customHeight="1" x14ac:dyDescent="0.35">
      <c r="A21" s="4">
        <v>12</v>
      </c>
      <c r="B21" s="100" t="s">
        <v>82</v>
      </c>
      <c r="C21" s="101" t="s">
        <v>3</v>
      </c>
      <c r="D21" s="4">
        <v>1E-3</v>
      </c>
      <c r="E21" s="35">
        <v>1</v>
      </c>
      <c r="F21" s="44">
        <f>D21*E21</f>
        <v>1E-3</v>
      </c>
      <c r="G21" s="13">
        <v>54000</v>
      </c>
      <c r="H21" s="13">
        <f>G21*F21</f>
        <v>54</v>
      </c>
    </row>
    <row r="22" spans="1:8" ht="28.5" customHeight="1" x14ac:dyDescent="0.35">
      <c r="A22" s="4">
        <v>13</v>
      </c>
      <c r="B22" s="100" t="s">
        <v>94</v>
      </c>
      <c r="C22" s="101" t="s">
        <v>1</v>
      </c>
      <c r="D22" s="4">
        <v>8.3000000000000004E-2</v>
      </c>
      <c r="E22" s="35">
        <v>1</v>
      </c>
      <c r="F22" s="44">
        <f>D22*E22</f>
        <v>8.3000000000000004E-2</v>
      </c>
      <c r="G22" s="13">
        <v>130000</v>
      </c>
      <c r="H22" s="13">
        <f>G22*F22</f>
        <v>10790</v>
      </c>
    </row>
    <row r="23" spans="1:8" ht="28.5" customHeight="1" x14ac:dyDescent="0.35">
      <c r="A23" s="4">
        <v>15</v>
      </c>
      <c r="B23" s="100" t="s">
        <v>95</v>
      </c>
      <c r="C23" s="101" t="s">
        <v>10</v>
      </c>
      <c r="D23" s="4">
        <v>3.5</v>
      </c>
      <c r="E23" s="35">
        <v>1</v>
      </c>
      <c r="F23" s="44">
        <f>D23*E23</f>
        <v>3.5</v>
      </c>
      <c r="G23" s="13">
        <v>1100</v>
      </c>
      <c r="H23" s="13">
        <f>G23*F23</f>
        <v>3850</v>
      </c>
    </row>
    <row r="24" spans="1:8" ht="28.5" customHeight="1" x14ac:dyDescent="0.35">
      <c r="A24" s="4">
        <v>16</v>
      </c>
      <c r="B24" s="3"/>
      <c r="C24" s="4"/>
      <c r="D24" s="4"/>
      <c r="E24" s="35"/>
      <c r="F24" s="44"/>
      <c r="G24" s="13"/>
      <c r="H24" s="13"/>
    </row>
    <row r="25" spans="1:8" ht="28.5" customHeight="1" x14ac:dyDescent="0.35">
      <c r="A25" s="4">
        <v>17</v>
      </c>
      <c r="B25" s="3"/>
      <c r="C25" s="4"/>
      <c r="D25" s="4"/>
      <c r="E25" s="35"/>
      <c r="F25" s="44"/>
      <c r="G25" s="13"/>
      <c r="H25" s="13"/>
    </row>
    <row r="26" spans="1:8" ht="28.5" customHeight="1" x14ac:dyDescent="0.35">
      <c r="A26" s="31"/>
      <c r="B26" s="31"/>
      <c r="C26" s="12"/>
      <c r="D26" s="12"/>
      <c r="E26" s="12"/>
      <c r="F26" s="12"/>
      <c r="G26" s="13"/>
      <c r="H26" s="13"/>
    </row>
    <row r="27" spans="1:8" ht="28.5" customHeight="1" x14ac:dyDescent="0.35">
      <c r="A27" s="152" t="s">
        <v>29</v>
      </c>
      <c r="B27" s="153"/>
      <c r="C27" s="27"/>
      <c r="D27" s="27"/>
      <c r="E27" s="27"/>
      <c r="F27" s="27"/>
      <c r="G27" s="28"/>
      <c r="H27" s="28">
        <f>SUM(H9:H25)</f>
        <v>20020.7</v>
      </c>
    </row>
    <row r="28" spans="1:8" ht="28.5" customHeight="1" x14ac:dyDescent="0.35"/>
  </sheetData>
  <mergeCells count="8">
    <mergeCell ref="B7:H7"/>
    <mergeCell ref="A27:B27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60"/>
  <sheetViews>
    <sheetView topLeftCell="A7" zoomScale="59" zoomScaleNormal="59" workbookViewId="0">
      <selection activeCell="K24" sqref="K24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8" s="6" customFormat="1" ht="19" customHeight="1" x14ac:dyDescent="0.35">
      <c r="A1" s="154" t="s">
        <v>105</v>
      </c>
      <c r="B1" s="154"/>
      <c r="C1" s="154"/>
      <c r="D1" s="154"/>
      <c r="E1" s="154"/>
      <c r="F1" s="154"/>
      <c r="G1" s="154"/>
      <c r="H1" s="154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48" t="s">
        <v>12</v>
      </c>
      <c r="B3" s="155" t="s">
        <v>11</v>
      </c>
      <c r="C3" s="155"/>
      <c r="D3" s="155"/>
      <c r="E3" s="155"/>
      <c r="F3" s="155"/>
      <c r="G3" s="155"/>
      <c r="H3" s="155"/>
    </row>
    <row r="4" spans="1:8" s="33" customFormat="1" ht="19" customHeight="1" x14ac:dyDescent="0.35">
      <c r="A4" s="148"/>
      <c r="B4" s="156" t="s">
        <v>76</v>
      </c>
      <c r="C4" s="156"/>
      <c r="D4" s="156"/>
      <c r="E4" s="156"/>
      <c r="F4" s="156"/>
      <c r="G4" s="156"/>
      <c r="H4" s="156"/>
    </row>
    <row r="5" spans="1:8" s="33" customFormat="1" ht="19" customHeight="1" x14ac:dyDescent="0.35">
      <c r="A5" s="148"/>
      <c r="B5" s="156" t="s">
        <v>52</v>
      </c>
      <c r="C5" s="156"/>
      <c r="D5" s="156"/>
      <c r="E5" s="156"/>
      <c r="F5" s="156"/>
      <c r="G5" s="156"/>
      <c r="H5" s="156"/>
    </row>
    <row r="6" spans="1:8" s="33" customFormat="1" ht="19" customHeight="1" x14ac:dyDescent="0.35">
      <c r="A6" s="148"/>
      <c r="B6" s="157" t="s">
        <v>55</v>
      </c>
      <c r="C6" s="157"/>
      <c r="D6" s="157"/>
      <c r="E6" s="157"/>
      <c r="F6" s="157"/>
      <c r="G6" s="157"/>
      <c r="H6" s="157"/>
    </row>
    <row r="7" spans="1:8" s="34" customFormat="1" ht="19" customHeight="1" x14ac:dyDescent="0.35">
      <c r="A7" s="21" t="s">
        <v>13</v>
      </c>
      <c r="B7" s="158" t="s">
        <v>77</v>
      </c>
      <c r="C7" s="158"/>
      <c r="D7" s="158"/>
      <c r="E7" s="158"/>
      <c r="F7" s="158"/>
      <c r="G7" s="158"/>
      <c r="H7" s="158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113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ht="29" customHeight="1" x14ac:dyDescent="0.35">
      <c r="A9" s="4">
        <v>1</v>
      </c>
      <c r="B9" s="100" t="s">
        <v>96</v>
      </c>
      <c r="C9" s="101" t="s">
        <v>97</v>
      </c>
      <c r="D9" s="30">
        <v>2</v>
      </c>
      <c r="E9" s="35">
        <v>1</v>
      </c>
      <c r="F9" s="44">
        <f>E9*D9</f>
        <v>2</v>
      </c>
      <c r="G9" s="46">
        <v>1512</v>
      </c>
      <c r="H9" s="46">
        <f>G9*F9</f>
        <v>3024</v>
      </c>
    </row>
    <row r="10" spans="1:8" ht="29" customHeight="1" x14ac:dyDescent="0.35">
      <c r="A10" s="4">
        <v>2</v>
      </c>
      <c r="B10" s="100" t="s">
        <v>86</v>
      </c>
      <c r="C10" s="101" t="s">
        <v>1</v>
      </c>
      <c r="D10" s="30">
        <v>0.02</v>
      </c>
      <c r="E10" s="35">
        <v>1</v>
      </c>
      <c r="F10" s="44">
        <f t="shared" ref="F10:F24" si="0">E10*D10</f>
        <v>0.02</v>
      </c>
      <c r="G10" s="46">
        <v>20000</v>
      </c>
      <c r="H10" s="46">
        <f t="shared" ref="H10:H25" si="1">G10*F10</f>
        <v>400</v>
      </c>
    </row>
    <row r="11" spans="1:8" ht="29" customHeight="1" x14ac:dyDescent="0.35">
      <c r="A11" s="4">
        <v>3</v>
      </c>
      <c r="B11" s="100" t="s">
        <v>79</v>
      </c>
      <c r="C11" s="101" t="s">
        <v>1</v>
      </c>
      <c r="D11" s="30">
        <v>8.0000000000000004E-4</v>
      </c>
      <c r="E11" s="35">
        <v>1</v>
      </c>
      <c r="F11" s="44">
        <f t="shared" si="0"/>
        <v>8.0000000000000004E-4</v>
      </c>
      <c r="G11" s="46">
        <v>54000</v>
      </c>
      <c r="H11" s="46">
        <f t="shared" si="1"/>
        <v>43.2</v>
      </c>
    </row>
    <row r="12" spans="1:8" ht="29" customHeight="1" x14ac:dyDescent="0.35">
      <c r="A12" s="4">
        <v>4</v>
      </c>
      <c r="B12" s="100" t="s">
        <v>87</v>
      </c>
      <c r="C12" s="101" t="s">
        <v>1</v>
      </c>
      <c r="D12" s="30">
        <v>1.4999999999999999E-2</v>
      </c>
      <c r="E12" s="35">
        <v>1</v>
      </c>
      <c r="F12" s="44">
        <f t="shared" si="0"/>
        <v>1.4999999999999999E-2</v>
      </c>
      <c r="G12" s="46">
        <v>25000</v>
      </c>
      <c r="H12" s="46">
        <f t="shared" si="1"/>
        <v>375</v>
      </c>
    </row>
    <row r="13" spans="1:8" ht="29" customHeight="1" x14ac:dyDescent="0.35">
      <c r="A13" s="4">
        <v>5</v>
      </c>
      <c r="B13" s="100" t="s">
        <v>98</v>
      </c>
      <c r="C13" s="101" t="s">
        <v>3</v>
      </c>
      <c r="D13" s="30">
        <v>9.5E-4</v>
      </c>
      <c r="E13" s="35">
        <v>1</v>
      </c>
      <c r="F13" s="44">
        <f t="shared" si="0"/>
        <v>9.5E-4</v>
      </c>
      <c r="G13" s="46">
        <v>75600</v>
      </c>
      <c r="H13" s="46">
        <f t="shared" si="1"/>
        <v>71.819999999999993</v>
      </c>
    </row>
    <row r="14" spans="1:8" ht="29" customHeight="1" x14ac:dyDescent="0.35">
      <c r="A14" s="4">
        <v>6</v>
      </c>
      <c r="B14" s="100" t="s">
        <v>19</v>
      </c>
      <c r="C14" s="101" t="s">
        <v>1</v>
      </c>
      <c r="D14" s="30">
        <v>0.04</v>
      </c>
      <c r="E14" s="35">
        <v>1</v>
      </c>
      <c r="F14" s="44">
        <f t="shared" si="0"/>
        <v>0.04</v>
      </c>
      <c r="G14" s="46">
        <v>32400</v>
      </c>
      <c r="H14" s="46">
        <f t="shared" si="1"/>
        <v>1296</v>
      </c>
    </row>
    <row r="15" spans="1:8" ht="29" customHeight="1" x14ac:dyDescent="0.35">
      <c r="A15" s="4">
        <v>7</v>
      </c>
      <c r="B15" s="100" t="s">
        <v>4</v>
      </c>
      <c r="C15" s="101" t="s">
        <v>1</v>
      </c>
      <c r="D15" s="30">
        <v>0.09</v>
      </c>
      <c r="E15" s="35">
        <v>1</v>
      </c>
      <c r="F15" s="44">
        <f t="shared" si="0"/>
        <v>0.09</v>
      </c>
      <c r="G15" s="46">
        <v>21000</v>
      </c>
      <c r="H15" s="46">
        <f t="shared" si="1"/>
        <v>1890</v>
      </c>
    </row>
    <row r="16" spans="1:8" ht="29" customHeight="1" x14ac:dyDescent="0.35">
      <c r="A16" s="4">
        <v>8</v>
      </c>
      <c r="B16" s="100" t="s">
        <v>5</v>
      </c>
      <c r="C16" s="101" t="s">
        <v>1</v>
      </c>
      <c r="D16" s="30">
        <v>1E-3</v>
      </c>
      <c r="E16" s="35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ht="29" customHeight="1" x14ac:dyDescent="0.35">
      <c r="A17" s="4">
        <v>9</v>
      </c>
      <c r="B17" s="100" t="s">
        <v>88</v>
      </c>
      <c r="C17" s="101" t="s">
        <v>1</v>
      </c>
      <c r="D17" s="30">
        <v>1E-3</v>
      </c>
      <c r="E17" s="35">
        <v>1</v>
      </c>
      <c r="F17" s="44">
        <f t="shared" si="0"/>
        <v>1E-3</v>
      </c>
      <c r="G17" s="46">
        <v>60000</v>
      </c>
      <c r="H17" s="46">
        <f t="shared" si="1"/>
        <v>60</v>
      </c>
    </row>
    <row r="18" spans="1:8" ht="29" customHeight="1" x14ac:dyDescent="0.35">
      <c r="A18" s="4">
        <v>10</v>
      </c>
      <c r="B18" s="100" t="s">
        <v>104</v>
      </c>
      <c r="C18" s="101" t="s">
        <v>1</v>
      </c>
      <c r="D18" s="30">
        <v>8.0000000000000004E-4</v>
      </c>
      <c r="E18" s="35">
        <v>1</v>
      </c>
      <c r="F18" s="44">
        <f t="shared" si="0"/>
        <v>8.0000000000000004E-4</v>
      </c>
      <c r="G18" s="46">
        <v>70200</v>
      </c>
      <c r="H18" s="46">
        <f t="shared" ref="H18" si="2">G18*F18</f>
        <v>56.160000000000004</v>
      </c>
    </row>
    <row r="19" spans="1:8" ht="29" customHeight="1" x14ac:dyDescent="0.35">
      <c r="A19" s="4">
        <v>11</v>
      </c>
      <c r="B19" s="100" t="s">
        <v>8</v>
      </c>
      <c r="C19" s="101" t="s">
        <v>1</v>
      </c>
      <c r="D19" s="30">
        <v>8.0000000000000004E-4</v>
      </c>
      <c r="E19" s="35">
        <v>1</v>
      </c>
      <c r="F19" s="44">
        <f t="shared" si="0"/>
        <v>8.0000000000000004E-4</v>
      </c>
      <c r="G19" s="46">
        <v>75000</v>
      </c>
      <c r="H19" s="46">
        <f t="shared" si="1"/>
        <v>60</v>
      </c>
    </row>
    <row r="20" spans="1:8" ht="29" customHeight="1" x14ac:dyDescent="0.35">
      <c r="A20" s="4">
        <v>12</v>
      </c>
      <c r="B20" s="100" t="s">
        <v>21</v>
      </c>
      <c r="C20" s="101" t="s">
        <v>1</v>
      </c>
      <c r="D20" s="30">
        <v>0.03</v>
      </c>
      <c r="E20" s="35">
        <v>1</v>
      </c>
      <c r="F20" s="44">
        <f t="shared" si="0"/>
        <v>0.03</v>
      </c>
      <c r="G20" s="46">
        <v>25000</v>
      </c>
      <c r="H20" s="46">
        <f t="shared" si="1"/>
        <v>750</v>
      </c>
    </row>
    <row r="21" spans="1:8" ht="29" customHeight="1" x14ac:dyDescent="0.35">
      <c r="A21" s="4">
        <v>13</v>
      </c>
      <c r="B21" s="100" t="s">
        <v>116</v>
      </c>
      <c r="C21" s="101" t="s">
        <v>3</v>
      </c>
      <c r="D21" s="30">
        <v>8.0000000000000004E-4</v>
      </c>
      <c r="E21" s="35">
        <v>1</v>
      </c>
      <c r="F21" s="44">
        <f t="shared" si="0"/>
        <v>8.0000000000000004E-4</v>
      </c>
      <c r="G21" s="46">
        <v>54000</v>
      </c>
      <c r="H21" s="46">
        <f t="shared" si="1"/>
        <v>43.2</v>
      </c>
    </row>
    <row r="22" spans="1:8" ht="29" customHeight="1" x14ac:dyDescent="0.35">
      <c r="A22" s="4">
        <v>14</v>
      </c>
      <c r="B22" s="100" t="s">
        <v>99</v>
      </c>
      <c r="C22" s="101" t="s">
        <v>1</v>
      </c>
      <c r="D22" s="30">
        <v>1.4E-2</v>
      </c>
      <c r="E22" s="35">
        <v>1</v>
      </c>
      <c r="F22" s="44">
        <f t="shared" si="0"/>
        <v>1.4E-2</v>
      </c>
      <c r="G22" s="46">
        <v>23000</v>
      </c>
      <c r="H22" s="46">
        <f t="shared" si="1"/>
        <v>322</v>
      </c>
    </row>
    <row r="23" spans="1:8" ht="29" customHeight="1" x14ac:dyDescent="0.35">
      <c r="A23" s="4">
        <v>15</v>
      </c>
      <c r="B23" s="100" t="s">
        <v>100</v>
      </c>
      <c r="C23" s="101" t="s">
        <v>28</v>
      </c>
      <c r="D23" s="30">
        <v>1</v>
      </c>
      <c r="E23" s="35">
        <v>1</v>
      </c>
      <c r="F23" s="44">
        <f t="shared" si="0"/>
        <v>1</v>
      </c>
      <c r="G23" s="46">
        <v>4860</v>
      </c>
      <c r="H23" s="46">
        <f t="shared" si="1"/>
        <v>4860</v>
      </c>
    </row>
    <row r="24" spans="1:8" ht="29" customHeight="1" x14ac:dyDescent="0.35">
      <c r="A24" s="4">
        <v>16</v>
      </c>
      <c r="B24" s="100" t="s">
        <v>94</v>
      </c>
      <c r="C24" s="101" t="s">
        <v>1</v>
      </c>
      <c r="D24" s="30">
        <v>5.0999999999999997E-2</v>
      </c>
      <c r="E24" s="35">
        <v>1</v>
      </c>
      <c r="F24" s="44">
        <f t="shared" si="0"/>
        <v>5.0999999999999997E-2</v>
      </c>
      <c r="G24" s="46">
        <v>130000</v>
      </c>
      <c r="H24" s="46">
        <f t="shared" si="1"/>
        <v>6630</v>
      </c>
    </row>
    <row r="25" spans="1:8" ht="29" customHeight="1" x14ac:dyDescent="0.35">
      <c r="A25" s="4">
        <v>17</v>
      </c>
      <c r="B25" s="3"/>
      <c r="C25" s="4"/>
      <c r="D25" s="30"/>
      <c r="E25" s="35"/>
      <c r="F25" s="44"/>
      <c r="G25" s="46"/>
      <c r="H25" s="46">
        <f t="shared" si="1"/>
        <v>0</v>
      </c>
    </row>
    <row r="26" spans="1:8" ht="29" customHeight="1" x14ac:dyDescent="0.35">
      <c r="E26" s="16"/>
      <c r="F26" s="51"/>
      <c r="G26" s="46"/>
      <c r="H26" s="46"/>
    </row>
    <row r="27" spans="1:8" ht="29" customHeight="1" x14ac:dyDescent="0.35">
      <c r="E27" s="16"/>
      <c r="F27" s="51"/>
      <c r="G27" s="46"/>
      <c r="H27" s="46"/>
    </row>
    <row r="28" spans="1:8" ht="29" customHeight="1" x14ac:dyDescent="0.35">
      <c r="A28" s="152" t="s">
        <v>29</v>
      </c>
      <c r="B28" s="153"/>
      <c r="C28" s="47"/>
      <c r="D28" s="47"/>
      <c r="E28" s="27"/>
      <c r="F28" s="48"/>
      <c r="G28" s="49"/>
      <c r="H28" s="49">
        <f>SUM(H9:H24)</f>
        <v>19946.38</v>
      </c>
    </row>
    <row r="29" spans="1:8" ht="19" customHeight="1" x14ac:dyDescent="0.35">
      <c r="A29" s="45"/>
      <c r="B29" s="45"/>
      <c r="C29" s="45"/>
      <c r="D29" s="45"/>
      <c r="E29" s="52"/>
      <c r="F29" s="52"/>
    </row>
    <row r="30" spans="1:8" ht="19" customHeight="1" x14ac:dyDescent="0.35">
      <c r="A30" s="32"/>
      <c r="B30" s="32"/>
      <c r="C30" s="32"/>
      <c r="D30" s="32"/>
      <c r="E30" s="6"/>
      <c r="F30" s="6"/>
    </row>
    <row r="31" spans="1:8" ht="19" customHeight="1" x14ac:dyDescent="0.35">
      <c r="A31" s="32"/>
      <c r="B31" s="32"/>
      <c r="C31" s="32"/>
      <c r="D31" s="32"/>
      <c r="E31" s="6"/>
      <c r="F31" s="6"/>
    </row>
    <row r="32" spans="1:8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  <row r="59" spans="1:6" ht="19" customHeight="1" x14ac:dyDescent="0.35">
      <c r="A59" s="32"/>
      <c r="B59" s="32"/>
      <c r="C59" s="32"/>
      <c r="D59" s="32"/>
      <c r="E59" s="6"/>
      <c r="F59" s="6"/>
    </row>
    <row r="60" spans="1:6" ht="19" customHeight="1" x14ac:dyDescent="0.35">
      <c r="A60" s="32"/>
      <c r="B60" s="32"/>
      <c r="C60" s="32"/>
      <c r="D60" s="32"/>
      <c r="E60" s="6"/>
      <c r="F60" s="6"/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51181102362204722" top="0.55118110236220474" bottom="0.55118110236220474" header="0.31496062992125984" footer="0.31496062992125984"/>
  <pageSetup paperSize="9" scale="9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87"/>
  <sheetViews>
    <sheetView topLeftCell="A10" zoomScale="68" zoomScaleNormal="68" workbookViewId="0">
      <selection activeCell="K20" sqref="K20"/>
    </sheetView>
  </sheetViews>
  <sheetFormatPr defaultRowHeight="14" x14ac:dyDescent="0.3"/>
  <cols>
    <col min="1" max="1" width="7.81640625" style="7" customWidth="1"/>
    <col min="2" max="2" width="23" style="7" customWidth="1"/>
    <col min="3" max="5" width="10.1796875" style="7" customWidth="1"/>
    <col min="6" max="6" width="10.1796875" style="58" customWidth="1"/>
    <col min="7" max="7" width="8.7265625" style="29"/>
    <col min="8" max="8" width="13.36328125" style="29" customWidth="1"/>
    <col min="9" max="16384" width="8.7265625" style="29"/>
  </cols>
  <sheetData>
    <row r="1" spans="1:8" s="6" customFormat="1" ht="19" customHeight="1" x14ac:dyDescent="0.35">
      <c r="A1" s="154" t="s">
        <v>106</v>
      </c>
      <c r="B1" s="154"/>
      <c r="C1" s="154"/>
      <c r="D1" s="154"/>
      <c r="E1" s="154"/>
      <c r="F1" s="154"/>
      <c r="G1" s="154"/>
      <c r="H1" s="154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48" t="s">
        <v>12</v>
      </c>
      <c r="B3" s="155" t="s">
        <v>11</v>
      </c>
      <c r="C3" s="155"/>
      <c r="D3" s="155"/>
      <c r="E3" s="155"/>
      <c r="F3" s="155"/>
      <c r="G3" s="155"/>
      <c r="H3" s="155"/>
    </row>
    <row r="4" spans="1:8" s="33" customFormat="1" ht="19" customHeight="1" x14ac:dyDescent="0.35">
      <c r="A4" s="148"/>
      <c r="B4" s="156" t="s">
        <v>47</v>
      </c>
      <c r="C4" s="156"/>
      <c r="D4" s="156"/>
      <c r="E4" s="156"/>
      <c r="F4" s="156"/>
      <c r="G4" s="156"/>
      <c r="H4" s="156"/>
    </row>
    <row r="5" spans="1:8" s="33" customFormat="1" ht="19" customHeight="1" x14ac:dyDescent="0.35">
      <c r="A5" s="148"/>
      <c r="B5" s="156" t="s">
        <v>53</v>
      </c>
      <c r="C5" s="156"/>
      <c r="D5" s="156"/>
      <c r="E5" s="156"/>
      <c r="F5" s="156"/>
      <c r="G5" s="156"/>
      <c r="H5" s="156"/>
    </row>
    <row r="6" spans="1:8" s="33" customFormat="1" ht="19" customHeight="1" x14ac:dyDescent="0.35">
      <c r="A6" s="148"/>
      <c r="B6" s="157"/>
      <c r="C6" s="157"/>
      <c r="D6" s="157"/>
      <c r="E6" s="157"/>
      <c r="F6" s="157"/>
      <c r="G6" s="157"/>
      <c r="H6" s="157"/>
    </row>
    <row r="7" spans="1:8" s="34" customFormat="1" ht="19" customHeight="1" x14ac:dyDescent="0.35">
      <c r="A7" s="21" t="s">
        <v>13</v>
      </c>
      <c r="B7" s="158" t="s">
        <v>78</v>
      </c>
      <c r="C7" s="158"/>
      <c r="D7" s="158"/>
      <c r="E7" s="158"/>
      <c r="F7" s="158"/>
      <c r="G7" s="158"/>
      <c r="H7" s="158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113</v>
      </c>
      <c r="E8" s="43" t="s">
        <v>30</v>
      </c>
      <c r="F8" s="54" t="s">
        <v>31</v>
      </c>
      <c r="G8" s="40" t="s">
        <v>17</v>
      </c>
      <c r="H8" s="41" t="s">
        <v>18</v>
      </c>
    </row>
    <row r="9" spans="1:8" s="32" customFormat="1" ht="24" customHeight="1" x14ac:dyDescent="0.35">
      <c r="A9" s="4">
        <v>1</v>
      </c>
      <c r="B9" s="100" t="s">
        <v>101</v>
      </c>
      <c r="C9" s="101" t="s">
        <v>1</v>
      </c>
      <c r="D9" s="30">
        <v>2.6800000000000001E-2</v>
      </c>
      <c r="E9" s="50">
        <v>1</v>
      </c>
      <c r="F9" s="44">
        <f>E9*D9</f>
        <v>2.6800000000000001E-2</v>
      </c>
      <c r="G9" s="46">
        <v>25000</v>
      </c>
      <c r="H9" s="46">
        <f>G9*F9</f>
        <v>670</v>
      </c>
    </row>
    <row r="10" spans="1:8" s="32" customFormat="1" ht="24" customHeight="1" x14ac:dyDescent="0.35">
      <c r="A10" s="4">
        <v>2</v>
      </c>
      <c r="B10" s="100" t="s">
        <v>79</v>
      </c>
      <c r="C10" s="101" t="s">
        <v>1</v>
      </c>
      <c r="D10" s="30">
        <v>1E-3</v>
      </c>
      <c r="E10" s="50">
        <v>1</v>
      </c>
      <c r="F10" s="44">
        <f t="shared" ref="F10:F22" si="0">E10*D10</f>
        <v>1E-3</v>
      </c>
      <c r="G10" s="46">
        <v>54000</v>
      </c>
      <c r="H10" s="46">
        <f t="shared" ref="H10:H22" si="1">G10*F10</f>
        <v>54</v>
      </c>
    </row>
    <row r="11" spans="1:8" s="32" customFormat="1" ht="24" customHeight="1" x14ac:dyDescent="0.35">
      <c r="A11" s="4">
        <v>3</v>
      </c>
      <c r="B11" s="100" t="s">
        <v>2</v>
      </c>
      <c r="C11" s="101" t="s">
        <v>3</v>
      </c>
      <c r="D11" s="30">
        <v>0.01</v>
      </c>
      <c r="E11" s="50">
        <v>1</v>
      </c>
      <c r="F11" s="44">
        <f t="shared" si="0"/>
        <v>0.01</v>
      </c>
      <c r="G11" s="46">
        <v>7600</v>
      </c>
      <c r="H11" s="46">
        <f t="shared" si="1"/>
        <v>76</v>
      </c>
    </row>
    <row r="12" spans="1:8" s="32" customFormat="1" ht="24" customHeight="1" x14ac:dyDescent="0.35">
      <c r="A12" s="4">
        <v>4</v>
      </c>
      <c r="B12" s="100" t="s">
        <v>20</v>
      </c>
      <c r="C12" s="101" t="s">
        <v>1</v>
      </c>
      <c r="D12" s="30">
        <v>7.4999999999999997E-3</v>
      </c>
      <c r="E12" s="50">
        <v>1</v>
      </c>
      <c r="F12" s="44">
        <f t="shared" si="0"/>
        <v>7.4999999999999997E-3</v>
      </c>
      <c r="G12" s="46">
        <v>28000</v>
      </c>
      <c r="H12" s="46">
        <f t="shared" si="1"/>
        <v>210</v>
      </c>
    </row>
    <row r="13" spans="1:8" s="32" customFormat="1" ht="24" customHeight="1" x14ac:dyDescent="0.35">
      <c r="A13" s="4">
        <v>5</v>
      </c>
      <c r="B13" s="100" t="s">
        <v>4</v>
      </c>
      <c r="C13" s="101" t="s">
        <v>1</v>
      </c>
      <c r="D13" s="30">
        <v>0.1</v>
      </c>
      <c r="E13" s="50">
        <v>1</v>
      </c>
      <c r="F13" s="44">
        <f t="shared" si="0"/>
        <v>0.1</v>
      </c>
      <c r="G13" s="46">
        <v>21000</v>
      </c>
      <c r="H13" s="46">
        <f t="shared" si="1"/>
        <v>2100</v>
      </c>
    </row>
    <row r="14" spans="1:8" s="32" customFormat="1" ht="24" customHeight="1" x14ac:dyDescent="0.35">
      <c r="A14" s="4">
        <v>6</v>
      </c>
      <c r="B14" s="100" t="s">
        <v>5</v>
      </c>
      <c r="C14" s="101" t="s">
        <v>1</v>
      </c>
      <c r="D14" s="30">
        <v>2.0000000000000001E-4</v>
      </c>
      <c r="E14" s="50">
        <v>1</v>
      </c>
      <c r="F14" s="44">
        <f t="shared" si="0"/>
        <v>2.0000000000000001E-4</v>
      </c>
      <c r="G14" s="46">
        <v>65000</v>
      </c>
      <c r="H14" s="46">
        <f t="shared" si="1"/>
        <v>13</v>
      </c>
    </row>
    <row r="15" spans="1:8" s="32" customFormat="1" ht="24" customHeight="1" x14ac:dyDescent="0.35">
      <c r="A15" s="4">
        <v>7</v>
      </c>
      <c r="B15" s="100" t="s">
        <v>88</v>
      </c>
      <c r="C15" s="101" t="s">
        <v>1</v>
      </c>
      <c r="D15" s="30">
        <v>2.0000000000000001E-4</v>
      </c>
      <c r="E15" s="50">
        <v>1</v>
      </c>
      <c r="F15" s="44">
        <f t="shared" si="0"/>
        <v>2.0000000000000001E-4</v>
      </c>
      <c r="G15" s="46">
        <v>60000</v>
      </c>
      <c r="H15" s="46">
        <f t="shared" si="1"/>
        <v>12</v>
      </c>
    </row>
    <row r="16" spans="1:8" s="32" customFormat="1" ht="24" customHeight="1" x14ac:dyDescent="0.35">
      <c r="A16" s="4">
        <v>8</v>
      </c>
      <c r="B16" s="100" t="s">
        <v>7</v>
      </c>
      <c r="C16" s="101" t="s">
        <v>1</v>
      </c>
      <c r="D16" s="30">
        <v>1E-3</v>
      </c>
      <c r="E16" s="50">
        <v>1</v>
      </c>
      <c r="F16" s="44">
        <f t="shared" si="0"/>
        <v>1E-3</v>
      </c>
      <c r="G16" s="46">
        <v>70200</v>
      </c>
      <c r="H16" s="46">
        <f t="shared" si="1"/>
        <v>70.2</v>
      </c>
    </row>
    <row r="17" spans="1:8" s="32" customFormat="1" ht="24" customHeight="1" x14ac:dyDescent="0.35">
      <c r="A17" s="4">
        <v>9</v>
      </c>
      <c r="B17" s="100" t="s">
        <v>81</v>
      </c>
      <c r="C17" s="101" t="s">
        <v>1</v>
      </c>
      <c r="D17" s="30">
        <v>1E-3</v>
      </c>
      <c r="E17" s="50">
        <v>1</v>
      </c>
      <c r="F17" s="44">
        <f t="shared" si="0"/>
        <v>1E-3</v>
      </c>
      <c r="G17" s="46">
        <v>8000</v>
      </c>
      <c r="H17" s="46">
        <f t="shared" si="1"/>
        <v>8</v>
      </c>
    </row>
    <row r="18" spans="1:8" s="32" customFormat="1" ht="24" customHeight="1" x14ac:dyDescent="0.35">
      <c r="A18" s="4">
        <v>10</v>
      </c>
      <c r="B18" s="100" t="s">
        <v>117</v>
      </c>
      <c r="C18" s="101" t="s">
        <v>3</v>
      </c>
      <c r="D18" s="30">
        <v>1E-3</v>
      </c>
      <c r="E18" s="50">
        <v>1</v>
      </c>
      <c r="F18" s="44">
        <f t="shared" si="0"/>
        <v>1E-3</v>
      </c>
      <c r="G18" s="46">
        <v>54000</v>
      </c>
      <c r="H18" s="46">
        <f t="shared" si="1"/>
        <v>54</v>
      </c>
    </row>
    <row r="19" spans="1:8" s="32" customFormat="1" ht="24" customHeight="1" x14ac:dyDescent="0.35">
      <c r="A19" s="4">
        <v>11</v>
      </c>
      <c r="B19" s="100" t="s">
        <v>83</v>
      </c>
      <c r="C19" s="101" t="s">
        <v>1</v>
      </c>
      <c r="D19" s="30">
        <v>2.5000000000000001E-2</v>
      </c>
      <c r="E19" s="50">
        <v>1</v>
      </c>
      <c r="F19" s="44">
        <f t="shared" si="0"/>
        <v>2.5000000000000001E-2</v>
      </c>
      <c r="G19" s="46">
        <v>120000</v>
      </c>
      <c r="H19" s="46">
        <f t="shared" si="1"/>
        <v>3000</v>
      </c>
    </row>
    <row r="20" spans="1:8" s="32" customFormat="1" ht="24" customHeight="1" x14ac:dyDescent="0.35">
      <c r="A20" s="4">
        <v>12</v>
      </c>
      <c r="B20" s="100" t="s">
        <v>94</v>
      </c>
      <c r="C20" s="101" t="s">
        <v>1</v>
      </c>
      <c r="D20" s="30">
        <v>4.4999999999999998E-2</v>
      </c>
      <c r="E20" s="50">
        <v>1</v>
      </c>
      <c r="F20" s="44">
        <f t="shared" si="0"/>
        <v>4.4999999999999998E-2</v>
      </c>
      <c r="G20" s="46">
        <v>130000</v>
      </c>
      <c r="H20" s="46">
        <f t="shared" si="1"/>
        <v>5850</v>
      </c>
    </row>
    <row r="21" spans="1:8" s="32" customFormat="1" ht="24" customHeight="1" x14ac:dyDescent="0.35">
      <c r="A21" s="4">
        <v>13</v>
      </c>
      <c r="B21" s="100" t="s">
        <v>102</v>
      </c>
      <c r="C21" s="101" t="s">
        <v>1</v>
      </c>
      <c r="D21" s="30">
        <v>0.02</v>
      </c>
      <c r="E21" s="50">
        <v>1</v>
      </c>
      <c r="F21" s="44">
        <f t="shared" si="0"/>
        <v>0.02</v>
      </c>
      <c r="G21" s="46">
        <v>350000</v>
      </c>
      <c r="H21" s="46">
        <f t="shared" si="1"/>
        <v>7000</v>
      </c>
    </row>
    <row r="22" spans="1:8" s="32" customFormat="1" ht="24" customHeight="1" x14ac:dyDescent="0.35">
      <c r="A22" s="4">
        <v>14</v>
      </c>
      <c r="B22" s="102" t="s">
        <v>103</v>
      </c>
      <c r="C22" s="101" t="s">
        <v>1</v>
      </c>
      <c r="D22" s="30">
        <v>0.01</v>
      </c>
      <c r="E22" s="50">
        <v>1</v>
      </c>
      <c r="F22" s="44">
        <f t="shared" si="0"/>
        <v>0.01</v>
      </c>
      <c r="G22" s="46">
        <v>90000</v>
      </c>
      <c r="H22" s="46">
        <f t="shared" si="1"/>
        <v>900</v>
      </c>
    </row>
    <row r="23" spans="1:8" s="32" customFormat="1" ht="24" customHeight="1" x14ac:dyDescent="0.35">
      <c r="A23" s="4"/>
      <c r="B23" s="102"/>
      <c r="C23" s="103"/>
      <c r="D23" s="30"/>
      <c r="E23" s="50"/>
      <c r="F23" s="44"/>
      <c r="G23" s="46"/>
      <c r="H23" s="46"/>
    </row>
    <row r="24" spans="1:8" s="32" customFormat="1" ht="24" customHeight="1" x14ac:dyDescent="0.35">
      <c r="A24" s="4"/>
      <c r="B24" s="3"/>
      <c r="C24" s="4"/>
      <c r="D24" s="30"/>
      <c r="E24" s="50"/>
      <c r="F24" s="44"/>
      <c r="G24" s="46"/>
      <c r="H24" s="46"/>
    </row>
    <row r="25" spans="1:8" s="32" customFormat="1" ht="24" customHeight="1" x14ac:dyDescent="0.35">
      <c r="A25" s="4"/>
      <c r="B25" s="3"/>
      <c r="C25" s="4"/>
      <c r="D25" s="30"/>
      <c r="E25" s="50"/>
      <c r="F25" s="44"/>
      <c r="G25" s="46"/>
      <c r="H25" s="46"/>
    </row>
    <row r="26" spans="1:8" s="32" customFormat="1" ht="24" customHeight="1" x14ac:dyDescent="0.35">
      <c r="A26" s="152" t="s">
        <v>29</v>
      </c>
      <c r="B26" s="153"/>
      <c r="C26" s="59"/>
      <c r="D26" s="59"/>
      <c r="E26" s="59"/>
      <c r="F26" s="60"/>
      <c r="G26" s="61"/>
      <c r="H26" s="61">
        <f>SUM(H9:H25)</f>
        <v>20017.2</v>
      </c>
    </row>
    <row r="27" spans="1:8" s="32" customFormat="1" ht="21" customHeight="1" x14ac:dyDescent="0.35">
      <c r="A27" s="45"/>
      <c r="B27" s="45"/>
      <c r="C27" s="45"/>
      <c r="D27" s="45"/>
      <c r="E27" s="45"/>
      <c r="F27" s="55"/>
      <c r="G27" s="45"/>
      <c r="H27" s="45"/>
    </row>
    <row r="28" spans="1:8" x14ac:dyDescent="0.3">
      <c r="A28" s="29"/>
      <c r="B28" s="29"/>
      <c r="C28" s="29"/>
      <c r="D28" s="29"/>
      <c r="E28" s="29"/>
      <c r="F28" s="56"/>
    </row>
    <row r="29" spans="1:8" x14ac:dyDescent="0.3">
      <c r="A29" s="29"/>
      <c r="B29" s="29"/>
      <c r="C29" s="29"/>
      <c r="D29" s="29"/>
      <c r="E29" s="29"/>
      <c r="F29" s="56"/>
    </row>
    <row r="30" spans="1:8" x14ac:dyDescent="0.3">
      <c r="A30" s="29"/>
      <c r="B30" s="29"/>
      <c r="C30" s="29"/>
      <c r="D30" s="29"/>
      <c r="E30" s="29"/>
      <c r="F30" s="56"/>
    </row>
    <row r="31" spans="1:8" x14ac:dyDescent="0.3">
      <c r="A31" s="29"/>
      <c r="B31" s="29"/>
      <c r="C31" s="29"/>
      <c r="D31" s="29"/>
      <c r="E31" s="29"/>
      <c r="F31" s="56"/>
    </row>
    <row r="32" spans="1:8" x14ac:dyDescent="0.3">
      <c r="A32" s="29"/>
      <c r="B32" s="29"/>
      <c r="C32" s="29"/>
      <c r="D32" s="29"/>
      <c r="E32" s="29"/>
      <c r="F32" s="56"/>
    </row>
    <row r="33" spans="1:6" x14ac:dyDescent="0.3">
      <c r="A33" s="29"/>
      <c r="B33" s="29"/>
      <c r="C33" s="29"/>
      <c r="D33" s="29"/>
      <c r="E33" s="29"/>
      <c r="F33" s="56"/>
    </row>
    <row r="34" spans="1:6" x14ac:dyDescent="0.3">
      <c r="A34" s="29"/>
      <c r="B34" s="29"/>
      <c r="C34" s="29"/>
      <c r="D34" s="29"/>
      <c r="E34" s="29"/>
      <c r="F34" s="56"/>
    </row>
    <row r="35" spans="1:6" x14ac:dyDescent="0.3">
      <c r="A35" s="29"/>
      <c r="B35" s="29"/>
      <c r="C35" s="29"/>
      <c r="D35" s="29"/>
      <c r="E35" s="29"/>
      <c r="F35" s="56"/>
    </row>
    <row r="36" spans="1:6" x14ac:dyDescent="0.3">
      <c r="A36" s="29"/>
      <c r="B36" s="29"/>
      <c r="C36" s="29"/>
      <c r="D36" s="29"/>
      <c r="E36" s="29"/>
      <c r="F36" s="56"/>
    </row>
    <row r="37" spans="1:6" x14ac:dyDescent="0.3">
      <c r="A37" s="29"/>
      <c r="B37" s="29"/>
      <c r="C37" s="29"/>
      <c r="D37" s="29"/>
      <c r="E37" s="29"/>
      <c r="F37" s="56"/>
    </row>
    <row r="38" spans="1:6" x14ac:dyDescent="0.3">
      <c r="A38" s="29"/>
      <c r="B38" s="29"/>
      <c r="C38" s="29"/>
      <c r="D38" s="29"/>
      <c r="E38" s="29"/>
      <c r="F38" s="56"/>
    </row>
    <row r="39" spans="1:6" x14ac:dyDescent="0.3">
      <c r="A39" s="29"/>
      <c r="B39" s="29"/>
      <c r="C39" s="29"/>
      <c r="D39" s="29"/>
      <c r="E39" s="29"/>
      <c r="F39" s="56"/>
    </row>
    <row r="40" spans="1:6" x14ac:dyDescent="0.3">
      <c r="A40" s="29"/>
      <c r="B40" s="29"/>
      <c r="C40" s="29"/>
      <c r="D40" s="29"/>
      <c r="E40" s="29"/>
      <c r="F40" s="56"/>
    </row>
    <row r="41" spans="1:6" x14ac:dyDescent="0.3">
      <c r="A41" s="29"/>
      <c r="B41" s="29"/>
      <c r="C41" s="29"/>
      <c r="D41" s="29"/>
      <c r="E41" s="29"/>
      <c r="F41" s="56"/>
    </row>
    <row r="42" spans="1:6" x14ac:dyDescent="0.3">
      <c r="A42" s="29"/>
      <c r="B42" s="29"/>
      <c r="C42" s="29"/>
      <c r="D42" s="29"/>
      <c r="E42" s="29"/>
      <c r="F42" s="56"/>
    </row>
    <row r="43" spans="1:6" x14ac:dyDescent="0.3">
      <c r="A43" s="29"/>
      <c r="B43" s="29"/>
      <c r="C43" s="29"/>
      <c r="D43" s="29"/>
      <c r="E43" s="29"/>
      <c r="F43" s="56"/>
    </row>
    <row r="44" spans="1:6" x14ac:dyDescent="0.3">
      <c r="A44" s="29"/>
      <c r="B44" s="29"/>
      <c r="C44" s="29"/>
      <c r="D44" s="29"/>
      <c r="E44" s="29"/>
      <c r="F44" s="56"/>
    </row>
    <row r="45" spans="1:6" x14ac:dyDescent="0.3">
      <c r="A45" s="29"/>
      <c r="B45" s="29"/>
      <c r="C45" s="29"/>
      <c r="D45" s="29"/>
      <c r="E45" s="29"/>
      <c r="F45" s="56"/>
    </row>
    <row r="46" spans="1:6" x14ac:dyDescent="0.3">
      <c r="A46" s="29"/>
      <c r="B46" s="29"/>
      <c r="C46" s="29"/>
      <c r="D46" s="29"/>
      <c r="E46" s="29"/>
      <c r="F46" s="56"/>
    </row>
    <row r="47" spans="1:6" x14ac:dyDescent="0.3">
      <c r="A47" s="29"/>
      <c r="B47" s="29"/>
      <c r="C47" s="29"/>
      <c r="D47" s="29"/>
      <c r="E47" s="29"/>
      <c r="F47" s="56"/>
    </row>
    <row r="48" spans="1:6" x14ac:dyDescent="0.3">
      <c r="A48" s="29"/>
      <c r="B48" s="29"/>
      <c r="C48" s="29"/>
      <c r="D48" s="29"/>
      <c r="E48" s="29"/>
      <c r="F48" s="56"/>
    </row>
    <row r="49" spans="1:6" x14ac:dyDescent="0.3">
      <c r="A49" s="29"/>
      <c r="B49" s="29"/>
      <c r="C49" s="29"/>
      <c r="D49" s="29"/>
      <c r="E49" s="29"/>
      <c r="F49" s="56"/>
    </row>
    <row r="50" spans="1:6" x14ac:dyDescent="0.3">
      <c r="A50" s="29"/>
      <c r="B50" s="29"/>
      <c r="C50" s="29"/>
      <c r="D50" s="29"/>
      <c r="E50" s="29"/>
      <c r="F50" s="56"/>
    </row>
    <row r="51" spans="1:6" x14ac:dyDescent="0.3">
      <c r="A51" s="29"/>
      <c r="B51" s="29"/>
      <c r="C51" s="29"/>
      <c r="D51" s="29"/>
      <c r="E51" s="29"/>
      <c r="F51" s="56"/>
    </row>
    <row r="52" spans="1:6" x14ac:dyDescent="0.3">
      <c r="A52" s="29"/>
      <c r="B52" s="29"/>
      <c r="C52" s="29"/>
      <c r="D52" s="29"/>
      <c r="E52" s="29"/>
      <c r="F52" s="56"/>
    </row>
    <row r="53" spans="1:6" x14ac:dyDescent="0.3">
      <c r="A53" s="29"/>
      <c r="B53" s="29"/>
      <c r="C53" s="29"/>
      <c r="D53" s="29"/>
      <c r="E53" s="29"/>
      <c r="F53" s="56"/>
    </row>
    <row r="54" spans="1:6" x14ac:dyDescent="0.3">
      <c r="A54" s="29"/>
      <c r="B54" s="29"/>
      <c r="C54" s="29"/>
      <c r="D54" s="29"/>
      <c r="E54" s="29"/>
      <c r="F54" s="56"/>
    </row>
    <row r="55" spans="1:6" x14ac:dyDescent="0.3">
      <c r="A55" s="29"/>
      <c r="B55" s="29"/>
      <c r="C55" s="29"/>
      <c r="D55" s="29"/>
      <c r="E55" s="29"/>
      <c r="F55" s="56"/>
    </row>
    <row r="56" spans="1:6" x14ac:dyDescent="0.3">
      <c r="A56" s="29"/>
      <c r="B56" s="29"/>
      <c r="C56" s="29"/>
      <c r="D56" s="29"/>
      <c r="E56" s="29"/>
      <c r="F56" s="56"/>
    </row>
    <row r="57" spans="1:6" x14ac:dyDescent="0.3">
      <c r="A57" s="29"/>
      <c r="B57" s="29"/>
      <c r="C57" s="29"/>
      <c r="D57" s="29"/>
      <c r="E57" s="29"/>
      <c r="F57" s="56"/>
    </row>
    <row r="58" spans="1:6" x14ac:dyDescent="0.3">
      <c r="A58" s="29"/>
      <c r="B58" s="29"/>
      <c r="C58" s="29"/>
      <c r="D58" s="29"/>
      <c r="E58" s="29"/>
      <c r="F58" s="56"/>
    </row>
    <row r="59" spans="1:6" x14ac:dyDescent="0.3">
      <c r="A59" s="29"/>
      <c r="B59" s="29"/>
      <c r="C59" s="29"/>
      <c r="D59" s="29"/>
      <c r="E59" s="29"/>
      <c r="F59" s="56"/>
    </row>
    <row r="60" spans="1:6" x14ac:dyDescent="0.3">
      <c r="A60" s="29"/>
      <c r="B60" s="29"/>
      <c r="C60" s="29"/>
      <c r="D60" s="29"/>
      <c r="E60" s="29"/>
      <c r="F60" s="56"/>
    </row>
    <row r="61" spans="1:6" x14ac:dyDescent="0.3">
      <c r="A61" s="29"/>
      <c r="B61" s="29"/>
      <c r="C61" s="29"/>
      <c r="D61" s="29"/>
      <c r="E61" s="29"/>
      <c r="F61" s="56"/>
    </row>
    <row r="62" spans="1:6" x14ac:dyDescent="0.3">
      <c r="A62" s="29"/>
      <c r="B62" s="29"/>
      <c r="C62" s="29"/>
      <c r="D62" s="29"/>
      <c r="E62" s="29"/>
      <c r="F62" s="56"/>
    </row>
    <row r="63" spans="1:6" x14ac:dyDescent="0.3">
      <c r="A63" s="29"/>
      <c r="B63" s="29"/>
      <c r="C63" s="29"/>
      <c r="D63" s="29"/>
      <c r="E63" s="29"/>
      <c r="F63" s="56"/>
    </row>
    <row r="64" spans="1:6" x14ac:dyDescent="0.3">
      <c r="A64" s="29"/>
      <c r="B64" s="29"/>
      <c r="C64" s="29"/>
      <c r="D64" s="29"/>
      <c r="E64" s="29"/>
      <c r="F64" s="56"/>
    </row>
    <row r="65" spans="1:6" x14ac:dyDescent="0.3">
      <c r="A65" s="29"/>
      <c r="B65" s="29"/>
      <c r="C65" s="29"/>
      <c r="D65" s="29"/>
      <c r="E65" s="29"/>
      <c r="F65" s="56"/>
    </row>
    <row r="66" spans="1:6" x14ac:dyDescent="0.3">
      <c r="A66" s="29"/>
      <c r="B66" s="29"/>
      <c r="C66" s="29"/>
      <c r="D66" s="29"/>
      <c r="E66" s="29"/>
      <c r="F66" s="56"/>
    </row>
    <row r="67" spans="1:6" x14ac:dyDescent="0.3">
      <c r="A67" s="29"/>
      <c r="B67" s="29"/>
      <c r="C67" s="29"/>
      <c r="D67" s="29"/>
      <c r="E67" s="29"/>
      <c r="F67" s="56"/>
    </row>
    <row r="68" spans="1:6" x14ac:dyDescent="0.3">
      <c r="A68" s="29"/>
      <c r="B68" s="29"/>
      <c r="C68" s="29"/>
      <c r="D68" s="29"/>
      <c r="E68" s="29"/>
      <c r="F68" s="56"/>
    </row>
    <row r="69" spans="1:6" x14ac:dyDescent="0.3">
      <c r="A69" s="29"/>
      <c r="B69" s="29"/>
      <c r="C69" s="29"/>
      <c r="D69" s="29"/>
      <c r="E69" s="29"/>
      <c r="F69" s="56"/>
    </row>
    <row r="70" spans="1:6" x14ac:dyDescent="0.3">
      <c r="A70" s="29"/>
      <c r="B70" s="29"/>
      <c r="C70" s="29"/>
      <c r="D70" s="29"/>
      <c r="E70" s="29"/>
      <c r="F70" s="56"/>
    </row>
    <row r="71" spans="1:6" x14ac:dyDescent="0.3">
      <c r="A71" s="29"/>
      <c r="B71" s="29"/>
      <c r="C71" s="29"/>
      <c r="D71" s="29"/>
      <c r="E71" s="29"/>
      <c r="F71" s="56"/>
    </row>
    <row r="72" spans="1:6" x14ac:dyDescent="0.3">
      <c r="A72" s="29"/>
      <c r="B72" s="29"/>
      <c r="C72" s="29"/>
      <c r="D72" s="29"/>
      <c r="E72" s="29"/>
      <c r="F72" s="56"/>
    </row>
    <row r="73" spans="1:6" x14ac:dyDescent="0.3">
      <c r="A73" s="29"/>
      <c r="B73" s="29"/>
      <c r="C73" s="29"/>
      <c r="D73" s="29"/>
      <c r="E73" s="29"/>
      <c r="F73" s="56"/>
    </row>
    <row r="74" spans="1:6" x14ac:dyDescent="0.3">
      <c r="A74" s="29"/>
      <c r="B74" s="29"/>
      <c r="C74" s="29"/>
      <c r="D74" s="29"/>
      <c r="E74" s="29"/>
      <c r="F74" s="56"/>
    </row>
    <row r="75" spans="1:6" x14ac:dyDescent="0.3">
      <c r="A75" s="29"/>
      <c r="B75" s="29"/>
      <c r="C75" s="29"/>
      <c r="D75" s="29"/>
      <c r="E75" s="29"/>
      <c r="F75" s="56"/>
    </row>
    <row r="76" spans="1:6" x14ac:dyDescent="0.3">
      <c r="A76" s="29"/>
      <c r="B76" s="29"/>
      <c r="C76" s="29"/>
      <c r="D76" s="29"/>
      <c r="E76" s="29"/>
      <c r="F76" s="56"/>
    </row>
    <row r="77" spans="1:6" x14ac:dyDescent="0.3">
      <c r="A77" s="29"/>
      <c r="B77" s="29"/>
      <c r="C77" s="29"/>
      <c r="D77" s="29"/>
      <c r="E77" s="29"/>
      <c r="F77" s="56"/>
    </row>
    <row r="78" spans="1:6" x14ac:dyDescent="0.3">
      <c r="A78" s="29"/>
      <c r="B78" s="29"/>
      <c r="C78" s="29"/>
      <c r="D78" s="29"/>
      <c r="E78" s="29"/>
      <c r="F78" s="56"/>
    </row>
    <row r="79" spans="1:6" x14ac:dyDescent="0.3">
      <c r="A79" s="29"/>
      <c r="B79" s="29"/>
      <c r="C79" s="29"/>
      <c r="D79" s="29"/>
      <c r="E79" s="29"/>
      <c r="F79" s="56"/>
    </row>
    <row r="80" spans="1:6" x14ac:dyDescent="0.3">
      <c r="A80" s="29"/>
      <c r="B80" s="29"/>
      <c r="C80" s="29"/>
      <c r="D80" s="29"/>
      <c r="E80" s="29"/>
      <c r="F80" s="56"/>
    </row>
    <row r="81" spans="1:8" x14ac:dyDescent="0.3">
      <c r="A81" s="29"/>
      <c r="B81" s="29"/>
      <c r="C81" s="29"/>
      <c r="D81" s="29"/>
      <c r="E81" s="29"/>
      <c r="F81" s="56"/>
    </row>
    <row r="82" spans="1:8" x14ac:dyDescent="0.3">
      <c r="A82" s="29"/>
      <c r="B82" s="29"/>
      <c r="C82" s="29"/>
      <c r="D82" s="29"/>
      <c r="E82" s="29"/>
      <c r="F82" s="56"/>
    </row>
    <row r="83" spans="1:8" x14ac:dyDescent="0.3">
      <c r="A83" s="29"/>
      <c r="B83" s="29"/>
      <c r="C83" s="29"/>
      <c r="D83" s="29"/>
      <c r="E83" s="29"/>
      <c r="F83" s="56"/>
    </row>
    <row r="84" spans="1:8" x14ac:dyDescent="0.3">
      <c r="A84" s="29"/>
      <c r="B84" s="29"/>
      <c r="C84" s="29"/>
      <c r="D84" s="29"/>
      <c r="E84" s="29"/>
      <c r="F84" s="56"/>
    </row>
    <row r="85" spans="1:8" x14ac:dyDescent="0.3">
      <c r="A85" s="29"/>
      <c r="B85" s="29"/>
      <c r="C85" s="29"/>
      <c r="D85" s="29"/>
      <c r="E85" s="29"/>
      <c r="F85" s="56"/>
    </row>
    <row r="86" spans="1:8" x14ac:dyDescent="0.3">
      <c r="A86" s="29"/>
      <c r="B86" s="29"/>
      <c r="C86" s="29"/>
      <c r="D86" s="29"/>
      <c r="E86" s="29"/>
      <c r="F86" s="56"/>
    </row>
    <row r="87" spans="1:8" x14ac:dyDescent="0.3">
      <c r="A87" s="53"/>
      <c r="B87" s="53"/>
      <c r="C87" s="53"/>
      <c r="D87" s="53"/>
      <c r="E87" s="53"/>
      <c r="F87" s="57"/>
      <c r="G87" s="53"/>
      <c r="H87" s="53"/>
    </row>
  </sheetData>
  <mergeCells count="8">
    <mergeCell ref="B7:H7"/>
    <mergeCell ref="A26:B26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LẺ </vt:lpstr>
      <vt:lpstr>THỨ 2-lẻ</vt:lpstr>
      <vt:lpstr>THỨ 3-lẻ</vt:lpstr>
      <vt:lpstr>THỨ 4-lẻ</vt:lpstr>
      <vt:lpstr>THỨ 5-lẻ</vt:lpstr>
      <vt:lpstr>THỨ 6-lẻ</vt:lpstr>
      <vt:lpstr>THỨ 7-lẻ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2025-06-19T04:55:09Z</cp:lastPrinted>
  <dcterms:created xsi:type="dcterms:W3CDTF">2024-04-30T14:38:14Z</dcterms:created>
  <dcterms:modified xsi:type="dcterms:W3CDTF">2025-06-19T04:56:40Z</dcterms:modified>
</cp:coreProperties>
</file>